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73" lockStructure="1"/>
  <bookViews>
    <workbookView xWindow="360" yWindow="60" windowWidth="11340" windowHeight="6030"/>
  </bookViews>
  <sheets>
    <sheet name="Table 2.5" sheetId="1" r:id="rId1"/>
  </sheets>
  <calcPr calcId="145621"/>
</workbook>
</file>

<file path=xl/calcChain.xml><?xml version="1.0" encoding="utf-8"?>
<calcChain xmlns="http://schemas.openxmlformats.org/spreadsheetml/2006/main">
  <c r="J31" i="1" l="1"/>
  <c r="K31" i="1"/>
  <c r="K30" i="1"/>
  <c r="J30" i="1"/>
  <c r="J29" i="1"/>
  <c r="B29" i="1"/>
  <c r="K29" i="1"/>
  <c r="J28" i="1"/>
  <c r="B28" i="1"/>
  <c r="K28" i="1"/>
  <c r="K27" i="1"/>
  <c r="J27" i="1"/>
  <c r="K32" i="1"/>
  <c r="K26" i="1"/>
  <c r="K25" i="1"/>
  <c r="K23" i="1"/>
  <c r="J26" i="1"/>
  <c r="J25" i="1"/>
  <c r="J32" i="1"/>
  <c r="J23" i="1"/>
  <c r="B21" i="1"/>
  <c r="K21" i="1"/>
  <c r="J21" i="1"/>
  <c r="B20" i="1"/>
  <c r="K20" i="1"/>
  <c r="J20" i="1"/>
  <c r="B19" i="1"/>
  <c r="K19" i="1"/>
  <c r="J19" i="1"/>
  <c r="B18" i="1"/>
  <c r="K18" i="1"/>
  <c r="J18" i="1"/>
  <c r="J22" i="1"/>
  <c r="B22" i="1"/>
  <c r="K22" i="1"/>
  <c r="B17" i="1"/>
  <c r="K17" i="1"/>
  <c r="J17" i="1"/>
  <c r="J16" i="1"/>
  <c r="J15" i="1"/>
  <c r="J14" i="1"/>
  <c r="J13" i="1"/>
  <c r="J12" i="1"/>
  <c r="B16" i="1"/>
  <c r="K16" i="1"/>
  <c r="B15" i="1"/>
  <c r="K15" i="1"/>
  <c r="B14" i="1"/>
  <c r="K14" i="1"/>
  <c r="B13" i="1"/>
  <c r="K13" i="1"/>
  <c r="B12" i="1"/>
  <c r="K12" i="1"/>
  <c r="B11" i="1"/>
  <c r="B10" i="1"/>
  <c r="K10" i="1"/>
  <c r="B9" i="1"/>
  <c r="K9" i="1"/>
  <c r="B8" i="1"/>
  <c r="B7" i="1"/>
  <c r="K7" i="1"/>
  <c r="B6" i="1"/>
  <c r="K6" i="1"/>
  <c r="J6" i="1"/>
  <c r="J8" i="1"/>
  <c r="J7" i="1"/>
  <c r="J11" i="1"/>
  <c r="J10" i="1"/>
  <c r="J9" i="1"/>
  <c r="K11" i="1"/>
  <c r="K8" i="1"/>
</calcChain>
</file>

<file path=xl/sharedStrings.xml><?xml version="1.0" encoding="utf-8"?>
<sst xmlns="http://schemas.openxmlformats.org/spreadsheetml/2006/main" count="29" uniqueCount="22">
  <si>
    <t>Total</t>
  </si>
  <si>
    <t>Unpublished</t>
  </si>
  <si>
    <t>Published</t>
  </si>
  <si>
    <t>Oral</t>
  </si>
  <si>
    <t xml:space="preserve">  </t>
  </si>
  <si>
    <t xml:space="preserve">NOTE:  Data are not identified as published/unpublished before 1989. </t>
  </si>
  <si>
    <t>*1989 data are for year ended June 30.  Subsequent data are for year ended September 30.</t>
  </si>
  <si>
    <t>Table 2.5</t>
  </si>
  <si>
    <t>Note: This table does not include data for the U.S. Court of Appeals for the Federal Circuit.</t>
  </si>
  <si>
    <r>
      <t xml:space="preserve">1990 </t>
    </r>
    <r>
      <rPr>
        <vertAlign val="superscript"/>
        <sz val="10"/>
        <rFont val="Arial Narrow"/>
        <family val="2"/>
      </rPr>
      <t>2</t>
    </r>
  </si>
  <si>
    <r>
      <rPr>
        <vertAlign val="superscript"/>
        <sz val="10"/>
        <rFont val="Arial Narrow"/>
        <family val="2"/>
      </rPr>
      <t xml:space="preserve">1 </t>
    </r>
    <r>
      <rPr>
        <sz val="10"/>
        <rFont val="Arial Narrow"/>
        <family val="2"/>
      </rPr>
      <t>Includes only those opinions and orders that expound on the law as applied to the facts of each case and that detail the judicial reasons upon which the judgment is based.</t>
    </r>
  </si>
  <si>
    <r>
      <rPr>
        <vertAlign val="superscript"/>
        <sz val="10"/>
        <rFont val="Arial Narrow"/>
        <family val="2"/>
      </rPr>
      <t xml:space="preserve">2 </t>
    </r>
    <r>
      <rPr>
        <sz val="10"/>
        <rFont val="Arial Narrow"/>
        <family val="2"/>
      </rPr>
      <t>Twelve-month period ending June 30.</t>
    </r>
  </si>
  <si>
    <r>
      <t xml:space="preserve">       Written, Signed </t>
    </r>
    <r>
      <rPr>
        <b/>
        <vertAlign val="superscript"/>
        <sz val="10"/>
        <rFont val="Arial Narrow"/>
        <family val="2"/>
      </rPr>
      <t>1</t>
    </r>
  </si>
  <si>
    <r>
      <t xml:space="preserve">Unsigned </t>
    </r>
    <r>
      <rPr>
        <b/>
        <vertAlign val="superscript"/>
        <sz val="10"/>
        <rFont val="Arial Narrow"/>
        <family val="2"/>
      </rPr>
      <t>1</t>
    </r>
  </si>
  <si>
    <t>Without Comment</t>
  </si>
  <si>
    <t>Written, Unsigned,</t>
  </si>
  <si>
    <t>Written, Reasoned,</t>
  </si>
  <si>
    <t>Fiscal</t>
  </si>
  <si>
    <t>Year</t>
  </si>
  <si>
    <t>Percent</t>
  </si>
  <si>
    <t>U.S. Courts of Appeals―Opinions and Orders Filed, by Type, in Cases Terminated on the Merits After Oral Hearing or Submission on Briefs</t>
  </si>
  <si>
    <r>
      <t xml:space="preserve">Source: Table B-12, </t>
    </r>
    <r>
      <rPr>
        <i/>
        <sz val="10"/>
        <rFont val="Arial Narrow"/>
        <family val="2"/>
      </rPr>
      <t>Annual Report of the Director: Judicial Business of the United States Courts.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</si>
</sst>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9" x14ac:knownFonts="1">
    <font>
      <sz val="10"/>
      <name val="Arial"/>
    </font>
    <font>
      <sz val="10"/>
      <name val="Arial Narrow"/>
      <family val="2"/>
    </font>
    <font>
      <sz val="10"/>
      <name val="Arial Black"/>
      <family val="2"/>
    </font>
    <font>
      <b/>
      <sz val="10"/>
      <name val="Arial Narrow"/>
      <family val="2"/>
    </font>
    <font>
      <b/>
      <sz val="12"/>
      <name val="Arial Narrow"/>
      <family val="2"/>
    </font>
    <font>
      <i/>
      <sz val="10"/>
      <name val="Arial Narrow"/>
      <family val="2"/>
    </font>
    <font>
      <sz val="10"/>
      <name val="Arial"/>
      <family val="2"/>
    </font>
    <font>
      <b/>
      <vertAlign val="superscript"/>
      <sz val="10"/>
      <name val="Arial Narrow"/>
      <family val="2"/>
    </font>
    <font>
      <vertAlign val="superscript"/>
      <sz val="10"/>
      <name val="Arial Narrow"/>
      <family val="2"/>
    </font>
  </fonts>
  <fills count="2">
    <fill>
      <patternFill patternType="none"/>
    </fill>
    <fill>
      <patternFill patternType="gray125"/>
    </fill>
  </fills>
  <borders count="18">
    <border>
      <left/>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ck">
        <color indexed="64"/>
      </top>
      <bottom/>
      <diagonal/>
    </border>
  </borders>
  <cellStyleXfs count="1">
    <xf numFmtId="0" fontId="0" fillId="0" borderId="0"/>
  </cellStyleXfs>
  <cellXfs count="89">
    <xf numFmtId="0" fontId="0" fillId="0" borderId="0" xfId="0"/>
    <xf numFmtId="0" fontId="1" fillId="0" borderId="0" xfId="0" applyFont="1"/>
    <xf numFmtId="0" fontId="2" fillId="0" borderId="0" xfId="0" applyFont="1"/>
    <xf numFmtId="0" fontId="1" fillId="0" borderId="0" xfId="0" applyFont="1" applyAlignment="1">
      <alignment horizontal="left" vertical="center"/>
    </xf>
    <xf numFmtId="3" fontId="1" fillId="0" borderId="1" xfId="0" applyNumberFormat="1" applyFont="1" applyBorder="1" applyAlignment="1">
      <alignment horizontal="center" vertical="center"/>
    </xf>
    <xf numFmtId="3" fontId="1" fillId="0" borderId="0" xfId="0" applyNumberFormat="1" applyFont="1" applyAlignment="1">
      <alignment horizontal="center" vertical="center"/>
    </xf>
    <xf numFmtId="3" fontId="1" fillId="0" borderId="2" xfId="0" applyNumberFormat="1" applyFont="1" applyBorder="1" applyAlignment="1">
      <alignment horizontal="center" vertical="center"/>
    </xf>
    <xf numFmtId="3" fontId="1" fillId="0" borderId="3" xfId="0" applyNumberFormat="1" applyFont="1" applyBorder="1" applyAlignment="1">
      <alignment horizontal="center" vertical="center"/>
    </xf>
    <xf numFmtId="164" fontId="1" fillId="0" borderId="0" xfId="0" applyNumberFormat="1" applyFont="1" applyAlignment="1">
      <alignment horizontal="center" vertical="center"/>
    </xf>
    <xf numFmtId="0" fontId="1" fillId="0" borderId="0" xfId="0" applyFont="1" applyAlignment="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1" fillId="0" borderId="0" xfId="0" applyFont="1" applyAlignment="1">
      <alignment horizontal="left"/>
    </xf>
    <xf numFmtId="3" fontId="1" fillId="0" borderId="0" xfId="0" applyNumberFormat="1" applyFont="1" applyFill="1" applyBorder="1" applyAlignment="1">
      <alignment horizontal="center" vertical="center"/>
    </xf>
    <xf numFmtId="3" fontId="1"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1" fillId="0" borderId="3" xfId="0" applyNumberFormat="1" applyFont="1" applyFill="1" applyBorder="1" applyAlignment="1">
      <alignment horizontal="center" vertical="center"/>
    </xf>
    <xf numFmtId="3" fontId="1" fillId="0" borderId="3" xfId="0" applyNumberFormat="1" applyFont="1" applyFill="1" applyBorder="1" applyAlignment="1">
      <alignment horizontal="right" vertical="center" indent="2"/>
    </xf>
    <xf numFmtId="0" fontId="1" fillId="0" borderId="0" xfId="0" applyFont="1" applyFill="1" applyAlignment="1">
      <alignment horizontal="left"/>
    </xf>
    <xf numFmtId="0" fontId="1" fillId="0" borderId="0" xfId="0" applyFont="1" applyFill="1" applyBorder="1" applyAlignment="1">
      <alignment horizontal="left"/>
    </xf>
    <xf numFmtId="3" fontId="1" fillId="0" borderId="2" xfId="0" applyNumberFormat="1" applyFont="1" applyBorder="1" applyAlignment="1">
      <alignment horizontal="center"/>
    </xf>
    <xf numFmtId="3" fontId="1" fillId="0" borderId="3" xfId="0" applyNumberFormat="1" applyFont="1" applyBorder="1" applyAlignment="1">
      <alignment horizontal="center"/>
    </xf>
    <xf numFmtId="3" fontId="1" fillId="0" borderId="2" xfId="0" applyNumberFormat="1" applyFont="1" applyFill="1" applyBorder="1" applyAlignment="1">
      <alignment horizontal="center"/>
    </xf>
    <xf numFmtId="3" fontId="1" fillId="0" borderId="3" xfId="0" applyNumberFormat="1" applyFont="1" applyFill="1" applyBorder="1" applyAlignment="1">
      <alignment horizontal="center"/>
    </xf>
    <xf numFmtId="3" fontId="1" fillId="0" borderId="0" xfId="0" applyNumberFormat="1" applyFont="1" applyAlignment="1">
      <alignment horizontal="center"/>
    </xf>
    <xf numFmtId="3" fontId="1" fillId="0" borderId="0" xfId="0" applyNumberFormat="1" applyFont="1" applyFill="1" applyAlignment="1">
      <alignment horizontal="center"/>
    </xf>
    <xf numFmtId="3" fontId="1" fillId="0" borderId="0" xfId="0" applyNumberFormat="1" applyFont="1" applyFill="1" applyBorder="1" applyAlignment="1">
      <alignment horizontal="center"/>
    </xf>
    <xf numFmtId="3" fontId="1" fillId="0" borderId="2" xfId="0" applyNumberFormat="1" applyFont="1" applyBorder="1" applyAlignment="1">
      <alignment horizontal="right" indent="2"/>
    </xf>
    <xf numFmtId="3" fontId="1" fillId="0" borderId="3" xfId="0" applyNumberFormat="1" applyFont="1" applyBorder="1" applyAlignment="1">
      <alignment horizontal="right" indent="2"/>
    </xf>
    <xf numFmtId="3" fontId="1" fillId="0" borderId="2" xfId="0" applyNumberFormat="1" applyFont="1" applyFill="1" applyBorder="1" applyAlignment="1">
      <alignment horizontal="right" indent="2"/>
    </xf>
    <xf numFmtId="3" fontId="1" fillId="0" borderId="0" xfId="0" applyNumberFormat="1" applyFont="1" applyFill="1" applyBorder="1" applyAlignment="1">
      <alignment horizontal="right" indent="2"/>
    </xf>
    <xf numFmtId="3" fontId="1" fillId="0" borderId="3" xfId="0" applyNumberFormat="1" applyFont="1" applyFill="1" applyBorder="1" applyAlignment="1">
      <alignment horizontal="right" indent="2"/>
    </xf>
    <xf numFmtId="3" fontId="1" fillId="0" borderId="1" xfId="0" applyNumberFormat="1" applyFont="1" applyBorder="1" applyAlignment="1">
      <alignment horizontal="center"/>
    </xf>
    <xf numFmtId="3" fontId="1" fillId="0" borderId="1" xfId="0" applyNumberFormat="1" applyFont="1" applyFill="1" applyBorder="1" applyAlignment="1">
      <alignment horizontal="center"/>
    </xf>
    <xf numFmtId="3" fontId="1" fillId="0" borderId="0" xfId="0" applyNumberFormat="1" applyFont="1" applyAlignment="1">
      <alignment horizontal="right" indent="2"/>
    </xf>
    <xf numFmtId="3" fontId="1" fillId="0" borderId="0" xfId="0" applyNumberFormat="1" applyFont="1" applyFill="1" applyAlignment="1">
      <alignment horizontal="right" indent="2"/>
    </xf>
    <xf numFmtId="0" fontId="1" fillId="0" borderId="0" xfId="0" applyFont="1" applyBorder="1" applyAlignment="1">
      <alignment horizontal="left"/>
    </xf>
    <xf numFmtId="3" fontId="1" fillId="0" borderId="0" xfId="0" applyNumberFormat="1" applyFont="1" applyBorder="1" applyAlignment="1">
      <alignment horizontal="center"/>
    </xf>
    <xf numFmtId="0" fontId="1" fillId="0" borderId="0" xfId="0" applyFont="1" applyBorder="1" applyAlignment="1">
      <alignment horizontal="right" indent="2"/>
    </xf>
    <xf numFmtId="3" fontId="1" fillId="0" borderId="0" xfId="0" applyNumberFormat="1" applyFont="1" applyBorder="1" applyAlignment="1">
      <alignment horizontal="right" indent="2"/>
    </xf>
    <xf numFmtId="0" fontId="1" fillId="0" borderId="2" xfId="0" applyFont="1" applyBorder="1" applyAlignment="1">
      <alignment horizontal="center"/>
    </xf>
    <xf numFmtId="0" fontId="1" fillId="0" borderId="2" xfId="0" applyFont="1" applyBorder="1" applyAlignment="1">
      <alignment horizontal="right" indent="2"/>
    </xf>
    <xf numFmtId="0" fontId="1" fillId="0" borderId="0" xfId="0" applyFont="1" applyBorder="1" applyAlignment="1">
      <alignment vertical="center"/>
    </xf>
    <xf numFmtId="0" fontId="1" fillId="0" borderId="4" xfId="0" applyFont="1" applyBorder="1" applyAlignment="1">
      <alignment horizontal="left" vertical="center"/>
    </xf>
    <xf numFmtId="3" fontId="1" fillId="0" borderId="5" xfId="0" applyNumberFormat="1" applyFont="1" applyBorder="1" applyAlignment="1">
      <alignment horizontal="center"/>
    </xf>
    <xf numFmtId="3" fontId="1" fillId="0" borderId="6" xfId="0" applyNumberFormat="1" applyFont="1" applyBorder="1" applyAlignment="1">
      <alignment horizontal="center"/>
    </xf>
    <xf numFmtId="0" fontId="1" fillId="0" borderId="5" xfId="0" applyFont="1" applyBorder="1" applyAlignment="1">
      <alignment horizontal="center"/>
    </xf>
    <xf numFmtId="0" fontId="1" fillId="0" borderId="5" xfId="0" applyFont="1" applyBorder="1" applyAlignment="1">
      <alignment horizontal="right" indent="2"/>
    </xf>
    <xf numFmtId="3" fontId="1" fillId="0" borderId="6" xfId="0" applyNumberFormat="1" applyFont="1" applyBorder="1" applyAlignment="1">
      <alignment horizontal="right" indent="2"/>
    </xf>
    <xf numFmtId="3" fontId="1" fillId="0" borderId="7" xfId="0" applyNumberFormat="1" applyFont="1" applyFill="1" applyBorder="1" applyAlignment="1">
      <alignment horizontal="center" vertical="center"/>
    </xf>
    <xf numFmtId="0" fontId="1" fillId="0" borderId="0" xfId="0" applyFont="1" applyBorder="1" applyAlignment="1">
      <alignment horizontal="left" vertical="center"/>
    </xf>
    <xf numFmtId="0" fontId="1" fillId="0" borderId="1" xfId="0" applyFont="1" applyBorder="1" applyAlignment="1">
      <alignment horizontal="right" indent="2"/>
    </xf>
    <xf numFmtId="0" fontId="1" fillId="0" borderId="6" xfId="0" quotePrefix="1" applyFont="1" applyBorder="1" applyAlignment="1">
      <alignment horizontal="right" indent="2"/>
    </xf>
    <xf numFmtId="0" fontId="1" fillId="0" borderId="3" xfId="0" applyFont="1" applyBorder="1" applyAlignment="1">
      <alignment horizontal="left" vertical="center"/>
    </xf>
    <xf numFmtId="0" fontId="1" fillId="0" borderId="0" xfId="0" quotePrefix="1" applyFont="1" applyBorder="1" applyAlignment="1">
      <alignment horizontal="right" indent="2"/>
    </xf>
    <xf numFmtId="0" fontId="6" fillId="0" borderId="0" xfId="0" applyFont="1" applyAlignment="1">
      <alignment horizontal="left"/>
    </xf>
    <xf numFmtId="3" fontId="1" fillId="0" borderId="7" xfId="0" applyNumberFormat="1" applyFont="1" applyFill="1" applyBorder="1" applyAlignment="1">
      <alignment horizontal="center"/>
    </xf>
    <xf numFmtId="0" fontId="3" fillId="0" borderId="8" xfId="0" applyFont="1" applyBorder="1" applyAlignment="1">
      <alignment horizontal="right" vertical="center"/>
    </xf>
    <xf numFmtId="0" fontId="3" fillId="0" borderId="1" xfId="0" applyFont="1" applyBorder="1" applyAlignment="1">
      <alignment horizontal="right" vertical="center"/>
    </xf>
    <xf numFmtId="0" fontId="3" fillId="0" borderId="9" xfId="0" applyFont="1" applyBorder="1" applyAlignment="1">
      <alignment horizontal="right" vertical="center"/>
    </xf>
    <xf numFmtId="0" fontId="3" fillId="0" borderId="3" xfId="0" applyFont="1" applyBorder="1" applyAlignment="1">
      <alignment horizontal="right" vertical="center"/>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165" fontId="1" fillId="0" borderId="0" xfId="0" applyNumberFormat="1" applyFont="1" applyAlignment="1">
      <alignment horizontal="center"/>
    </xf>
    <xf numFmtId="165" fontId="1" fillId="0" borderId="0" xfId="0" applyNumberFormat="1" applyFont="1" applyFill="1" applyAlignment="1">
      <alignment horizontal="center"/>
    </xf>
    <xf numFmtId="165" fontId="1" fillId="0" borderId="0" xfId="0" applyNumberFormat="1" applyFont="1" applyFill="1" applyBorder="1" applyAlignment="1">
      <alignment horizontal="center"/>
    </xf>
    <xf numFmtId="165" fontId="1" fillId="0" borderId="2" xfId="0" applyNumberFormat="1" applyFont="1" applyBorder="1" applyAlignment="1">
      <alignment horizontal="center"/>
    </xf>
    <xf numFmtId="165" fontId="1" fillId="0" borderId="5" xfId="0" applyNumberFormat="1" applyFont="1" applyBorder="1" applyAlignment="1">
      <alignment horizontal="center"/>
    </xf>
    <xf numFmtId="0" fontId="5" fillId="0" borderId="0" xfId="0" applyFont="1" applyBorder="1" applyAlignment="1">
      <alignment horizontal="left"/>
    </xf>
    <xf numFmtId="0" fontId="1" fillId="0" borderId="0" xfId="0" applyFont="1" applyAlignment="1">
      <alignment horizontal="left"/>
    </xf>
    <xf numFmtId="0" fontId="6" fillId="0" borderId="0" xfId="0" applyFont="1" applyAlignment="1">
      <alignment horizontal="left"/>
    </xf>
    <xf numFmtId="0" fontId="1" fillId="0" borderId="0" xfId="0" applyFont="1" applyAlignment="1">
      <alignment wrapText="1"/>
    </xf>
    <xf numFmtId="0" fontId="1" fillId="0" borderId="0" xfId="0" applyFont="1" applyAlignment="1">
      <alignment horizontal="left" wrapText="1"/>
    </xf>
    <xf numFmtId="0" fontId="4" fillId="0" borderId="17" xfId="0" applyFont="1" applyBorder="1" applyAlignment="1">
      <alignment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0" xfId="0" applyFont="1" applyBorder="1" applyAlignment="1">
      <alignment horizontal="left" wrapText="1"/>
    </xf>
    <xf numFmtId="0" fontId="4" fillId="0" borderId="14" xfId="0" applyFont="1" applyBorder="1" applyAlignment="1">
      <alignment horizontal="left"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tabSelected="1" workbookViewId="0">
      <pane ySplit="5" topLeftCell="A6" activePane="bottomLeft" state="frozen"/>
      <selection pane="bottomLeft" sqref="A1:K1"/>
    </sheetView>
  </sheetViews>
  <sheetFormatPr defaultRowHeight="12.75" x14ac:dyDescent="0.2"/>
  <cols>
    <col min="1" max="1" width="5.42578125" style="1" customWidth="1"/>
    <col min="2" max="3" width="9.140625" style="1"/>
    <col min="4" max="4" width="10" style="1" bestFit="1" customWidth="1"/>
    <col min="5" max="5" width="11.140625" style="1" bestFit="1" customWidth="1"/>
    <col min="6" max="6" width="9.140625" style="1"/>
    <col min="7" max="7" width="11.140625" style="1" bestFit="1" customWidth="1"/>
    <col min="8" max="8" width="9.140625" style="1"/>
    <col min="9" max="10" width="11.140625" style="1" customWidth="1"/>
    <col min="11" max="11" width="10.5703125" style="1" customWidth="1"/>
    <col min="12" max="16384" width="9.140625" style="1"/>
  </cols>
  <sheetData>
    <row r="1" spans="1:11" s="2" customFormat="1" ht="20.45" customHeight="1" thickTop="1" x14ac:dyDescent="0.3">
      <c r="A1" s="80" t="s">
        <v>7</v>
      </c>
      <c r="B1" s="80"/>
      <c r="C1" s="80"/>
      <c r="D1" s="80"/>
      <c r="E1" s="80"/>
      <c r="F1" s="80"/>
      <c r="G1" s="80"/>
      <c r="H1" s="80"/>
      <c r="I1" s="80"/>
      <c r="J1" s="80"/>
      <c r="K1" s="80"/>
    </row>
    <row r="2" spans="1:11" ht="29.25" customHeight="1" x14ac:dyDescent="0.25">
      <c r="A2" s="84" t="s">
        <v>20</v>
      </c>
      <c r="B2" s="85"/>
      <c r="C2" s="84"/>
      <c r="D2" s="84"/>
      <c r="E2" s="84"/>
      <c r="F2" s="85"/>
      <c r="G2" s="85"/>
      <c r="H2" s="85"/>
      <c r="I2" s="85"/>
      <c r="J2" s="85"/>
      <c r="K2" s="84"/>
    </row>
    <row r="3" spans="1:11" ht="17.25" customHeight="1" x14ac:dyDescent="0.2">
      <c r="A3" s="59"/>
      <c r="B3" s="59"/>
      <c r="C3" s="57"/>
      <c r="D3" s="81"/>
      <c r="E3" s="82"/>
      <c r="F3" s="83" t="s">
        <v>16</v>
      </c>
      <c r="G3" s="82"/>
      <c r="H3" s="83" t="s">
        <v>15</v>
      </c>
      <c r="I3" s="82"/>
      <c r="J3" s="61"/>
      <c r="K3" s="62"/>
    </row>
    <row r="4" spans="1:11" ht="17.25" customHeight="1" x14ac:dyDescent="0.2">
      <c r="A4" s="60" t="s">
        <v>17</v>
      </c>
      <c r="B4" s="60"/>
      <c r="C4" s="58"/>
      <c r="D4" s="86" t="s">
        <v>12</v>
      </c>
      <c r="E4" s="87"/>
      <c r="F4" s="88" t="s">
        <v>13</v>
      </c>
      <c r="G4" s="87"/>
      <c r="H4" s="88" t="s">
        <v>14</v>
      </c>
      <c r="I4" s="87"/>
      <c r="J4" s="68" t="s">
        <v>0</v>
      </c>
      <c r="K4" s="69" t="s">
        <v>19</v>
      </c>
    </row>
    <row r="5" spans="1:11" s="9" customFormat="1" ht="17.25" customHeight="1" x14ac:dyDescent="0.2">
      <c r="A5" s="63" t="s">
        <v>18</v>
      </c>
      <c r="B5" s="63" t="s">
        <v>0</v>
      </c>
      <c r="C5" s="64" t="s">
        <v>3</v>
      </c>
      <c r="D5" s="65" t="s">
        <v>2</v>
      </c>
      <c r="E5" s="64" t="s">
        <v>1</v>
      </c>
      <c r="F5" s="65" t="s">
        <v>2</v>
      </c>
      <c r="G5" s="64" t="s">
        <v>1</v>
      </c>
      <c r="H5" s="66" t="s">
        <v>2</v>
      </c>
      <c r="I5" s="63" t="s">
        <v>1</v>
      </c>
      <c r="J5" s="65" t="s">
        <v>1</v>
      </c>
      <c r="K5" s="67" t="s">
        <v>1</v>
      </c>
    </row>
    <row r="6" spans="1:11" s="9" customFormat="1" ht="0.75" hidden="1" customHeight="1" x14ac:dyDescent="0.2">
      <c r="A6" s="3">
        <v>1989</v>
      </c>
      <c r="B6" s="4">
        <f t="shared" ref="B6:B15" si="0">SUM(C6:I6)</f>
        <v>19322</v>
      </c>
      <c r="C6" s="5">
        <v>103</v>
      </c>
      <c r="D6" s="6">
        <v>6091</v>
      </c>
      <c r="E6" s="7">
        <v>1293</v>
      </c>
      <c r="F6" s="5">
        <v>729</v>
      </c>
      <c r="G6" s="5">
        <v>9056</v>
      </c>
      <c r="H6" s="6">
        <v>5</v>
      </c>
      <c r="I6" s="7">
        <v>2045</v>
      </c>
      <c r="J6" s="4">
        <f>+E6+G6+I6</f>
        <v>12394</v>
      </c>
      <c r="K6" s="8">
        <f t="shared" ref="K6:K11" si="1">(C6+E6+G6+I6)/B6</f>
        <v>0.64677569609771246</v>
      </c>
    </row>
    <row r="7" spans="1:11" s="9" customFormat="1" ht="17.25" customHeight="1" x14ac:dyDescent="0.2">
      <c r="A7" s="12" t="s">
        <v>9</v>
      </c>
      <c r="B7" s="32">
        <f t="shared" si="0"/>
        <v>21006</v>
      </c>
      <c r="C7" s="34">
        <v>103</v>
      </c>
      <c r="D7" s="20">
        <v>5942</v>
      </c>
      <c r="E7" s="21">
        <v>2540</v>
      </c>
      <c r="F7" s="24">
        <v>689</v>
      </c>
      <c r="G7" s="24">
        <v>9507</v>
      </c>
      <c r="H7" s="27">
        <v>4</v>
      </c>
      <c r="I7" s="28">
        <v>2221</v>
      </c>
      <c r="J7" s="32">
        <f>+E7+G7+I7</f>
        <v>14268</v>
      </c>
      <c r="K7" s="70">
        <f>(C7+E7+G7+I7)/B7*100</f>
        <v>68.41378653717986</v>
      </c>
    </row>
    <row r="8" spans="1:11" s="9" customFormat="1" ht="15" hidden="1" customHeight="1" x14ac:dyDescent="0.2">
      <c r="A8" s="12">
        <v>1991</v>
      </c>
      <c r="B8" s="32">
        <f t="shared" si="0"/>
        <v>23018</v>
      </c>
      <c r="C8" s="34">
        <v>86</v>
      </c>
      <c r="D8" s="20">
        <v>6350</v>
      </c>
      <c r="E8" s="21">
        <v>3031</v>
      </c>
      <c r="F8" s="24">
        <v>701</v>
      </c>
      <c r="G8" s="24">
        <v>10437</v>
      </c>
      <c r="H8" s="27">
        <v>4</v>
      </c>
      <c r="I8" s="28">
        <v>2409</v>
      </c>
      <c r="J8" s="32">
        <f>+E8+G8+I8</f>
        <v>15877</v>
      </c>
      <c r="K8" s="70">
        <f t="shared" si="1"/>
        <v>0.69350073855243721</v>
      </c>
    </row>
    <row r="9" spans="1:11" s="9" customFormat="1" ht="15" hidden="1" customHeight="1" x14ac:dyDescent="0.2">
      <c r="A9" s="12">
        <v>1992</v>
      </c>
      <c r="B9" s="32">
        <f t="shared" si="0"/>
        <v>23597</v>
      </c>
      <c r="C9" s="34">
        <v>55</v>
      </c>
      <c r="D9" s="20">
        <v>6330</v>
      </c>
      <c r="E9" s="21">
        <v>2979</v>
      </c>
      <c r="F9" s="24">
        <v>650</v>
      </c>
      <c r="G9" s="24">
        <v>10866</v>
      </c>
      <c r="H9" s="27">
        <v>11</v>
      </c>
      <c r="I9" s="28">
        <v>2706</v>
      </c>
      <c r="J9" s="32">
        <f>+E9+G9+I9</f>
        <v>16551</v>
      </c>
      <c r="K9" s="70">
        <f t="shared" si="1"/>
        <v>0.70373352544815015</v>
      </c>
    </row>
    <row r="10" spans="1:11" s="10" customFormat="1" ht="15" hidden="1" customHeight="1" x14ac:dyDescent="0.2">
      <c r="A10" s="18">
        <v>1993</v>
      </c>
      <c r="B10" s="33">
        <f t="shared" si="0"/>
        <v>25761</v>
      </c>
      <c r="C10" s="35">
        <v>74</v>
      </c>
      <c r="D10" s="22">
        <v>6085</v>
      </c>
      <c r="E10" s="23">
        <v>3127</v>
      </c>
      <c r="F10" s="25">
        <v>634</v>
      </c>
      <c r="G10" s="25">
        <v>12625</v>
      </c>
      <c r="H10" s="29">
        <v>13</v>
      </c>
      <c r="I10" s="31">
        <v>3203</v>
      </c>
      <c r="J10" s="33">
        <f t="shared" ref="J10:J16" si="2">+E10+G10+I10</f>
        <v>18955</v>
      </c>
      <c r="K10" s="71">
        <f t="shared" si="1"/>
        <v>0.73867474088738794</v>
      </c>
    </row>
    <row r="11" spans="1:11" s="11" customFormat="1" ht="15" hidden="1" customHeight="1" x14ac:dyDescent="0.2">
      <c r="A11" s="19">
        <v>1994</v>
      </c>
      <c r="B11" s="33">
        <f t="shared" si="0"/>
        <v>27219</v>
      </c>
      <c r="C11" s="30">
        <v>86</v>
      </c>
      <c r="D11" s="22">
        <v>6451</v>
      </c>
      <c r="E11" s="23">
        <v>3545</v>
      </c>
      <c r="F11" s="26">
        <v>561</v>
      </c>
      <c r="G11" s="26">
        <v>13496</v>
      </c>
      <c r="H11" s="29">
        <v>7</v>
      </c>
      <c r="I11" s="31">
        <v>3073</v>
      </c>
      <c r="J11" s="33">
        <f t="shared" si="2"/>
        <v>20114</v>
      </c>
      <c r="K11" s="72">
        <f t="shared" si="1"/>
        <v>0.74212866012711709</v>
      </c>
    </row>
    <row r="12" spans="1:11" s="10" customFormat="1" ht="17.25" customHeight="1" x14ac:dyDescent="0.2">
      <c r="A12" s="18">
        <v>1995</v>
      </c>
      <c r="B12" s="33">
        <f t="shared" si="0"/>
        <v>27772</v>
      </c>
      <c r="C12" s="35">
        <v>99</v>
      </c>
      <c r="D12" s="22">
        <v>6118</v>
      </c>
      <c r="E12" s="23">
        <v>3814</v>
      </c>
      <c r="F12" s="25">
        <v>566</v>
      </c>
      <c r="G12" s="25">
        <v>14233</v>
      </c>
      <c r="H12" s="29">
        <v>5</v>
      </c>
      <c r="I12" s="31">
        <v>2937</v>
      </c>
      <c r="J12" s="33">
        <f t="shared" si="2"/>
        <v>20984</v>
      </c>
      <c r="K12" s="70">
        <f t="shared" ref="K12:K32" si="3">(C12+E12+G12+I12)/B12*100</f>
        <v>75.914590234768838</v>
      </c>
    </row>
    <row r="13" spans="1:11" s="10" customFormat="1" ht="15" hidden="1" customHeight="1" x14ac:dyDescent="0.2">
      <c r="A13" s="18">
        <v>1996</v>
      </c>
      <c r="B13" s="33">
        <f t="shared" si="0"/>
        <v>27326</v>
      </c>
      <c r="C13" s="35">
        <v>82</v>
      </c>
      <c r="D13" s="22">
        <v>6035</v>
      </c>
      <c r="E13" s="23">
        <v>3629</v>
      </c>
      <c r="F13" s="25">
        <v>502</v>
      </c>
      <c r="G13" s="25">
        <v>14409</v>
      </c>
      <c r="H13" s="29">
        <v>18</v>
      </c>
      <c r="I13" s="31">
        <v>2651</v>
      </c>
      <c r="J13" s="33">
        <f t="shared" si="2"/>
        <v>20689</v>
      </c>
      <c r="K13" s="70">
        <f t="shared" si="3"/>
        <v>76.011856839639904</v>
      </c>
    </row>
    <row r="14" spans="1:11" s="10" customFormat="1" ht="15" hidden="1" customHeight="1" x14ac:dyDescent="0.2">
      <c r="A14" s="18">
        <v>1997</v>
      </c>
      <c r="B14" s="33">
        <f t="shared" si="0"/>
        <v>25840</v>
      </c>
      <c r="C14" s="35">
        <v>98</v>
      </c>
      <c r="D14" s="22">
        <v>5622</v>
      </c>
      <c r="E14" s="23">
        <v>3413</v>
      </c>
      <c r="F14" s="25">
        <v>433</v>
      </c>
      <c r="G14" s="25">
        <v>13942</v>
      </c>
      <c r="H14" s="29">
        <v>24</v>
      </c>
      <c r="I14" s="31">
        <v>2308</v>
      </c>
      <c r="J14" s="33">
        <f t="shared" si="2"/>
        <v>19663</v>
      </c>
      <c r="K14" s="70">
        <f t="shared" si="3"/>
        <v>76.474458204334354</v>
      </c>
    </row>
    <row r="15" spans="1:11" s="10" customFormat="1" ht="15" hidden="1" customHeight="1" x14ac:dyDescent="0.2">
      <c r="A15" s="18">
        <v>1998</v>
      </c>
      <c r="B15" s="33">
        <f t="shared" si="0"/>
        <v>24910</v>
      </c>
      <c r="C15" s="35">
        <v>82</v>
      </c>
      <c r="D15" s="22">
        <v>5770</v>
      </c>
      <c r="E15" s="23">
        <v>3578</v>
      </c>
      <c r="F15" s="25">
        <v>467</v>
      </c>
      <c r="G15" s="25">
        <v>13319</v>
      </c>
      <c r="H15" s="29">
        <v>10</v>
      </c>
      <c r="I15" s="31">
        <v>1684</v>
      </c>
      <c r="J15" s="33">
        <f t="shared" si="2"/>
        <v>18581</v>
      </c>
      <c r="K15" s="70">
        <f t="shared" si="3"/>
        <v>74.921718185467682</v>
      </c>
    </row>
    <row r="16" spans="1:11" s="11" customFormat="1" ht="15" hidden="1" customHeight="1" x14ac:dyDescent="0.2">
      <c r="A16" s="19">
        <v>1999</v>
      </c>
      <c r="B16" s="33">
        <f t="shared" ref="B16:B22" si="4">SUM(C16:I16)</f>
        <v>26727</v>
      </c>
      <c r="C16" s="30">
        <v>117</v>
      </c>
      <c r="D16" s="22">
        <v>5371</v>
      </c>
      <c r="E16" s="23">
        <v>3951</v>
      </c>
      <c r="F16" s="26">
        <v>461</v>
      </c>
      <c r="G16" s="26">
        <v>15528</v>
      </c>
      <c r="H16" s="29">
        <v>9</v>
      </c>
      <c r="I16" s="31">
        <v>1290</v>
      </c>
      <c r="J16" s="33">
        <f t="shared" si="2"/>
        <v>20769</v>
      </c>
      <c r="K16" s="70">
        <f t="shared" si="3"/>
        <v>78.145695364238406</v>
      </c>
    </row>
    <row r="17" spans="1:12" s="11" customFormat="1" ht="17.25" customHeight="1" x14ac:dyDescent="0.2">
      <c r="A17" s="19">
        <v>2000</v>
      </c>
      <c r="B17" s="33">
        <f t="shared" si="4"/>
        <v>27516</v>
      </c>
      <c r="C17" s="30">
        <v>63</v>
      </c>
      <c r="D17" s="22">
        <v>5099</v>
      </c>
      <c r="E17" s="23">
        <v>4281</v>
      </c>
      <c r="F17" s="26">
        <v>427</v>
      </c>
      <c r="G17" s="26">
        <v>16510</v>
      </c>
      <c r="H17" s="29">
        <v>32</v>
      </c>
      <c r="I17" s="31">
        <v>1104</v>
      </c>
      <c r="J17" s="33">
        <f t="shared" ref="J17:J22" si="5">+E17+G17+I17</f>
        <v>21895</v>
      </c>
      <c r="K17" s="70">
        <f t="shared" si="3"/>
        <v>79.800843145806084</v>
      </c>
    </row>
    <row r="18" spans="1:12" s="10" customFormat="1" ht="17.45" hidden="1" customHeight="1" x14ac:dyDescent="0.2">
      <c r="A18" s="19">
        <v>2001</v>
      </c>
      <c r="B18" s="33">
        <f t="shared" si="4"/>
        <v>28840</v>
      </c>
      <c r="C18" s="30">
        <v>31</v>
      </c>
      <c r="D18" s="22">
        <v>5058</v>
      </c>
      <c r="E18" s="23">
        <v>4544</v>
      </c>
      <c r="F18" s="26">
        <v>475</v>
      </c>
      <c r="G18" s="26">
        <v>17376</v>
      </c>
      <c r="H18" s="29">
        <v>108</v>
      </c>
      <c r="I18" s="31">
        <v>1248</v>
      </c>
      <c r="J18" s="33">
        <f t="shared" si="5"/>
        <v>23168</v>
      </c>
      <c r="K18" s="70">
        <f t="shared" si="3"/>
        <v>80.440360610263525</v>
      </c>
    </row>
    <row r="19" spans="1:12" s="10" customFormat="1" ht="24" hidden="1" customHeight="1" x14ac:dyDescent="0.2">
      <c r="A19" s="19">
        <v>2002</v>
      </c>
      <c r="B19" s="33">
        <f t="shared" si="4"/>
        <v>27758</v>
      </c>
      <c r="C19" s="30">
        <v>26</v>
      </c>
      <c r="D19" s="22">
        <v>4920</v>
      </c>
      <c r="E19" s="23">
        <v>4234</v>
      </c>
      <c r="F19" s="26">
        <v>416</v>
      </c>
      <c r="G19" s="26">
        <v>16917</v>
      </c>
      <c r="H19" s="29">
        <v>64</v>
      </c>
      <c r="I19" s="31">
        <v>1181</v>
      </c>
      <c r="J19" s="33">
        <f t="shared" si="5"/>
        <v>22332</v>
      </c>
      <c r="K19" s="70">
        <f t="shared" si="3"/>
        <v>80.546148857986893</v>
      </c>
    </row>
    <row r="20" spans="1:12" s="10" customFormat="1" ht="17.45" hidden="1" customHeight="1" x14ac:dyDescent="0.2">
      <c r="A20" s="19">
        <v>2003</v>
      </c>
      <c r="B20" s="33">
        <f t="shared" si="4"/>
        <v>27009</v>
      </c>
      <c r="C20" s="30">
        <v>13</v>
      </c>
      <c r="D20" s="15">
        <v>5037</v>
      </c>
      <c r="E20" s="16">
        <v>4223</v>
      </c>
      <c r="F20" s="13">
        <v>364</v>
      </c>
      <c r="G20" s="13">
        <v>16402</v>
      </c>
      <c r="H20" s="29">
        <v>38</v>
      </c>
      <c r="I20" s="17">
        <v>932</v>
      </c>
      <c r="J20" s="14">
        <f t="shared" si="5"/>
        <v>21557</v>
      </c>
      <c r="K20" s="70">
        <f t="shared" si="3"/>
        <v>79.862268132844605</v>
      </c>
    </row>
    <row r="21" spans="1:12" s="10" customFormat="1" ht="17.45" hidden="1" customHeight="1" x14ac:dyDescent="0.2">
      <c r="A21" s="19">
        <v>2004</v>
      </c>
      <c r="B21" s="33">
        <f t="shared" si="4"/>
        <v>27438</v>
      </c>
      <c r="C21" s="30">
        <v>20</v>
      </c>
      <c r="D21" s="15">
        <v>4782</v>
      </c>
      <c r="E21" s="16">
        <v>4468</v>
      </c>
      <c r="F21" s="13">
        <v>366</v>
      </c>
      <c r="G21" s="13">
        <v>16973</v>
      </c>
      <c r="H21" s="29">
        <v>54</v>
      </c>
      <c r="I21" s="17">
        <v>775</v>
      </c>
      <c r="J21" s="14">
        <f t="shared" si="5"/>
        <v>22216</v>
      </c>
      <c r="K21" s="70">
        <f t="shared" si="3"/>
        <v>81.040892193308551</v>
      </c>
    </row>
    <row r="22" spans="1:12" s="10" customFormat="1" ht="17.45" customHeight="1" x14ac:dyDescent="0.2">
      <c r="A22" s="19">
        <v>2005</v>
      </c>
      <c r="B22" s="33">
        <f t="shared" si="4"/>
        <v>29913</v>
      </c>
      <c r="C22" s="30">
        <v>3</v>
      </c>
      <c r="D22" s="15">
        <v>5043</v>
      </c>
      <c r="E22" s="16">
        <v>5211</v>
      </c>
      <c r="F22" s="13">
        <v>396</v>
      </c>
      <c r="G22" s="13">
        <v>18254</v>
      </c>
      <c r="H22" s="29">
        <v>60</v>
      </c>
      <c r="I22" s="17">
        <v>946</v>
      </c>
      <c r="J22" s="14">
        <f t="shared" si="5"/>
        <v>24411</v>
      </c>
      <c r="K22" s="70">
        <f t="shared" si="3"/>
        <v>81.616688396349417</v>
      </c>
    </row>
    <row r="23" spans="1:12" s="10" customFormat="1" ht="17.45" hidden="1" customHeight="1" x14ac:dyDescent="0.2">
      <c r="A23" s="36">
        <v>2006</v>
      </c>
      <c r="B23" s="32">
        <v>34580</v>
      </c>
      <c r="C23" s="38">
        <v>1</v>
      </c>
      <c r="D23" s="20">
        <v>5082</v>
      </c>
      <c r="E23" s="37">
        <v>7277</v>
      </c>
      <c r="F23" s="40">
        <v>353</v>
      </c>
      <c r="G23" s="37">
        <v>20763</v>
      </c>
      <c r="H23" s="41">
        <v>71</v>
      </c>
      <c r="I23" s="39">
        <v>1033</v>
      </c>
      <c r="J23" s="14">
        <f t="shared" ref="J23:J32" si="6">+E23+G23+I23</f>
        <v>29073</v>
      </c>
      <c r="K23" s="70">
        <f t="shared" si="3"/>
        <v>84.077501445922493</v>
      </c>
    </row>
    <row r="24" spans="1:12" s="10" customFormat="1" ht="17.45" hidden="1" customHeight="1" x14ac:dyDescent="0.2">
      <c r="A24" s="36">
        <v>2005</v>
      </c>
      <c r="B24" s="32"/>
      <c r="C24" s="38"/>
      <c r="D24" s="20"/>
      <c r="E24" s="37"/>
      <c r="F24" s="40"/>
      <c r="G24" s="37"/>
      <c r="H24" s="41"/>
      <c r="I24" s="39"/>
      <c r="J24" s="14"/>
      <c r="K24" s="70"/>
    </row>
    <row r="25" spans="1:12" s="10" customFormat="1" ht="17.45" hidden="1" customHeight="1" x14ac:dyDescent="0.2">
      <c r="A25" s="50">
        <v>2007</v>
      </c>
      <c r="B25" s="32">
        <v>31717</v>
      </c>
      <c r="C25" s="51">
        <v>2</v>
      </c>
      <c r="D25" s="20">
        <v>4844</v>
      </c>
      <c r="E25" s="37">
        <v>5997</v>
      </c>
      <c r="F25" s="40">
        <v>305</v>
      </c>
      <c r="G25" s="37">
        <v>19607</v>
      </c>
      <c r="H25" s="41">
        <v>72</v>
      </c>
      <c r="I25" s="39">
        <v>890</v>
      </c>
      <c r="J25" s="14">
        <f t="shared" si="6"/>
        <v>26494</v>
      </c>
      <c r="K25" s="70">
        <f t="shared" si="3"/>
        <v>83.538796229151558</v>
      </c>
    </row>
    <row r="26" spans="1:12" s="10" customFormat="1" ht="17.45" hidden="1" customHeight="1" x14ac:dyDescent="0.2">
      <c r="A26" s="53">
        <v>2008</v>
      </c>
      <c r="B26" s="21">
        <v>29608</v>
      </c>
      <c r="C26" s="54">
        <v>0</v>
      </c>
      <c r="D26" s="20">
        <v>4949</v>
      </c>
      <c r="E26" s="37">
        <v>5870</v>
      </c>
      <c r="F26" s="40">
        <v>388</v>
      </c>
      <c r="G26" s="37">
        <v>17399</v>
      </c>
      <c r="H26" s="41">
        <v>40</v>
      </c>
      <c r="I26" s="39">
        <v>962</v>
      </c>
      <c r="J26" s="14">
        <f t="shared" si="6"/>
        <v>24231</v>
      </c>
      <c r="K26" s="70">
        <f t="shared" si="3"/>
        <v>81.83936773844907</v>
      </c>
    </row>
    <row r="27" spans="1:12" s="10" customFormat="1" ht="17.45" hidden="1" customHeight="1" x14ac:dyDescent="0.2">
      <c r="A27" s="53">
        <v>2009</v>
      </c>
      <c r="B27" s="21">
        <v>30160</v>
      </c>
      <c r="C27" s="54">
        <v>0</v>
      </c>
      <c r="D27" s="20">
        <v>4598</v>
      </c>
      <c r="E27" s="37">
        <v>6210</v>
      </c>
      <c r="F27" s="40">
        <v>442</v>
      </c>
      <c r="G27" s="37">
        <v>17726</v>
      </c>
      <c r="H27" s="41">
        <v>15</v>
      </c>
      <c r="I27" s="39">
        <v>1169</v>
      </c>
      <c r="J27" s="14">
        <f t="shared" si="6"/>
        <v>25105</v>
      </c>
      <c r="K27" s="73">
        <f>(C27+E27+G27+I27)/B27*100</f>
        <v>83.239389920424401</v>
      </c>
    </row>
    <row r="28" spans="1:12" s="10" customFormat="1" ht="17.45" customHeight="1" x14ac:dyDescent="0.2">
      <c r="A28" s="53">
        <v>2010</v>
      </c>
      <c r="B28" s="33">
        <f>SUM(C28:I28)</f>
        <v>30914</v>
      </c>
      <c r="C28" s="54">
        <v>0</v>
      </c>
      <c r="D28" s="20">
        <v>4452</v>
      </c>
      <c r="E28" s="37">
        <v>6238</v>
      </c>
      <c r="F28" s="40">
        <v>355</v>
      </c>
      <c r="G28" s="37">
        <v>18051</v>
      </c>
      <c r="H28" s="41">
        <v>143</v>
      </c>
      <c r="I28" s="39">
        <v>1675</v>
      </c>
      <c r="J28" s="14">
        <f t="shared" si="6"/>
        <v>25964</v>
      </c>
      <c r="K28" s="73">
        <f>(C28+E28+G28+I28)/B28*100</f>
        <v>83.987837225852374</v>
      </c>
    </row>
    <row r="29" spans="1:12" s="10" customFormat="1" ht="17.45" customHeight="1" x14ac:dyDescent="0.2">
      <c r="A29" s="53">
        <v>2011</v>
      </c>
      <c r="B29" s="33">
        <f>SUM(C29:I29)</f>
        <v>30290</v>
      </c>
      <c r="C29" s="54">
        <v>0</v>
      </c>
      <c r="D29" s="20">
        <v>4190</v>
      </c>
      <c r="E29" s="37">
        <v>5501</v>
      </c>
      <c r="F29" s="40">
        <v>345</v>
      </c>
      <c r="G29" s="37">
        <v>17911</v>
      </c>
      <c r="H29" s="41">
        <v>21</v>
      </c>
      <c r="I29" s="39">
        <v>2322</v>
      </c>
      <c r="J29" s="14">
        <f>+E29+G29+I29</f>
        <v>25734</v>
      </c>
      <c r="K29" s="73">
        <f>(C29+E29+G29+I29)/B29*100</f>
        <v>84.958732254869602</v>
      </c>
    </row>
    <row r="30" spans="1:12" s="10" customFormat="1" ht="17.45" customHeight="1" x14ac:dyDescent="0.2">
      <c r="A30" s="53">
        <v>2012</v>
      </c>
      <c r="B30" s="33">
        <v>37806</v>
      </c>
      <c r="C30" s="54">
        <v>1</v>
      </c>
      <c r="D30" s="20">
        <v>3966</v>
      </c>
      <c r="E30" s="37">
        <v>7068</v>
      </c>
      <c r="F30" s="40">
        <v>312</v>
      </c>
      <c r="G30" s="37">
        <v>18692</v>
      </c>
      <c r="H30" s="41">
        <v>34</v>
      </c>
      <c r="I30" s="39">
        <v>5022</v>
      </c>
      <c r="J30" s="14">
        <f>+E30+G30+I30</f>
        <v>30782</v>
      </c>
      <c r="K30" s="73">
        <f>(C30+E30+G30+I30)/B30*100</f>
        <v>81.423583558165376</v>
      </c>
    </row>
    <row r="31" spans="1:12" s="10" customFormat="1" ht="17.45" customHeight="1" x14ac:dyDescent="0.2">
      <c r="A31" s="53">
        <v>2013</v>
      </c>
      <c r="B31" s="33">
        <v>37820</v>
      </c>
      <c r="C31" s="54">
        <v>0</v>
      </c>
      <c r="D31" s="20">
        <v>3850</v>
      </c>
      <c r="E31" s="37">
        <v>6737</v>
      </c>
      <c r="F31" s="40">
        <v>292</v>
      </c>
      <c r="G31" s="37">
        <v>19684</v>
      </c>
      <c r="H31" s="41">
        <v>23</v>
      </c>
      <c r="I31" s="39">
        <v>4716</v>
      </c>
      <c r="J31" s="14">
        <f t="shared" ref="J31" si="7">+E31+G31+I31</f>
        <v>31137</v>
      </c>
      <c r="K31" s="73">
        <f t="shared" ref="K31" si="8">(C31+E31+G31+I31)/B31*100</f>
        <v>82.329455314648342</v>
      </c>
    </row>
    <row r="32" spans="1:12" s="9" customFormat="1" ht="17.45" customHeight="1" thickBot="1" x14ac:dyDescent="0.25">
      <c r="A32" s="43">
        <v>2014</v>
      </c>
      <c r="B32" s="56">
        <v>36851</v>
      </c>
      <c r="C32" s="52">
        <v>0</v>
      </c>
      <c r="D32" s="44">
        <v>3880</v>
      </c>
      <c r="E32" s="45">
        <v>6225</v>
      </c>
      <c r="F32" s="46">
        <v>293</v>
      </c>
      <c r="G32" s="45">
        <v>18925</v>
      </c>
      <c r="H32" s="47">
        <v>33</v>
      </c>
      <c r="I32" s="48">
        <v>4758</v>
      </c>
      <c r="J32" s="49">
        <f t="shared" si="6"/>
        <v>29908</v>
      </c>
      <c r="K32" s="74">
        <f t="shared" si="3"/>
        <v>81.159262977938184</v>
      </c>
      <c r="L32" s="42"/>
    </row>
    <row r="33" spans="1:11" ht="14.25" hidden="1" customHeight="1" thickTop="1" x14ac:dyDescent="0.2">
      <c r="A33" s="75" t="s">
        <v>6</v>
      </c>
      <c r="B33" s="75"/>
      <c r="C33" s="75"/>
      <c r="D33" s="75"/>
      <c r="E33" s="75"/>
      <c r="F33" s="75"/>
      <c r="G33" s="75"/>
      <c r="H33" s="75"/>
      <c r="I33" s="75"/>
      <c r="J33" s="75"/>
      <c r="K33" s="75"/>
    </row>
    <row r="34" spans="1:11" ht="16.5" hidden="1" customHeight="1" x14ac:dyDescent="0.2">
      <c r="A34" s="76" t="s">
        <v>5</v>
      </c>
      <c r="B34" s="76"/>
      <c r="C34" s="76"/>
      <c r="D34" s="76"/>
      <c r="E34" s="76"/>
      <c r="F34" s="76"/>
      <c r="G34" s="76"/>
      <c r="H34" s="76"/>
      <c r="I34" s="76"/>
      <c r="J34" s="76"/>
      <c r="K34" s="76"/>
    </row>
    <row r="35" spans="1:11" ht="18" customHeight="1" x14ac:dyDescent="0.2">
      <c r="A35" s="78" t="s">
        <v>8</v>
      </c>
      <c r="B35" s="78"/>
      <c r="C35" s="78"/>
      <c r="D35" s="78"/>
      <c r="E35" s="78"/>
      <c r="F35" s="78"/>
      <c r="G35" s="78"/>
      <c r="H35" s="78"/>
      <c r="I35" s="78"/>
      <c r="J35" s="78"/>
      <c r="K35" s="78"/>
    </row>
    <row r="36" spans="1:11" ht="31.5" customHeight="1" x14ac:dyDescent="0.2">
      <c r="A36" s="79" t="s">
        <v>10</v>
      </c>
      <c r="B36" s="79"/>
      <c r="C36" s="79"/>
      <c r="D36" s="79"/>
      <c r="E36" s="79"/>
      <c r="F36" s="79"/>
      <c r="G36" s="79"/>
      <c r="H36" s="79"/>
      <c r="I36" s="79"/>
      <c r="J36" s="79"/>
      <c r="K36" s="79"/>
    </row>
    <row r="37" spans="1:11" ht="16.5" customHeight="1" x14ac:dyDescent="0.2">
      <c r="A37" s="76" t="s">
        <v>11</v>
      </c>
      <c r="B37" s="77"/>
      <c r="C37" s="77"/>
      <c r="D37" s="77"/>
      <c r="E37" s="12"/>
      <c r="F37" s="12"/>
      <c r="G37" s="12"/>
      <c r="H37" s="12"/>
      <c r="I37" s="12"/>
      <c r="J37" s="12"/>
      <c r="K37" s="12"/>
    </row>
    <row r="38" spans="1:11" ht="10.5" customHeight="1" x14ac:dyDescent="0.2">
      <c r="A38" s="12"/>
      <c r="B38" s="55"/>
      <c r="C38" s="55"/>
      <c r="D38" s="55"/>
      <c r="E38" s="12"/>
      <c r="F38" s="12"/>
      <c r="G38" s="12"/>
      <c r="H38" s="12"/>
      <c r="I38" s="12"/>
      <c r="J38" s="12"/>
      <c r="K38" s="12"/>
    </row>
    <row r="39" spans="1:11" ht="12.75" customHeight="1" x14ac:dyDescent="0.2">
      <c r="A39" s="76" t="s">
        <v>21</v>
      </c>
      <c r="B39" s="76"/>
      <c r="C39" s="76"/>
      <c r="D39" s="76"/>
      <c r="E39" s="76"/>
      <c r="F39" s="76"/>
      <c r="G39" s="76"/>
      <c r="H39" s="76"/>
      <c r="I39" s="76"/>
      <c r="J39" s="76"/>
      <c r="K39" s="76"/>
    </row>
    <row r="40" spans="1:11" ht="12.75" customHeight="1" x14ac:dyDescent="0.2"/>
    <row r="41" spans="1:11" ht="12.75" customHeight="1" x14ac:dyDescent="0.2"/>
    <row r="42" spans="1:11" ht="12.75" customHeight="1" x14ac:dyDescent="0.2"/>
    <row r="43" spans="1:11" ht="12.75" customHeight="1" x14ac:dyDescent="0.2">
      <c r="B43" s="1" t="s">
        <v>4</v>
      </c>
    </row>
  </sheetData>
  <sheetProtection selectLockedCells="1" selectUnlockedCells="1"/>
  <mergeCells count="14">
    <mergeCell ref="D4:E4"/>
    <mergeCell ref="F4:G4"/>
    <mergeCell ref="H4:I4"/>
    <mergeCell ref="A1:K1"/>
    <mergeCell ref="D3:E3"/>
    <mergeCell ref="F3:G3"/>
    <mergeCell ref="H3:I3"/>
    <mergeCell ref="A2:K2"/>
    <mergeCell ref="A33:K33"/>
    <mergeCell ref="A34:K34"/>
    <mergeCell ref="A39:K39"/>
    <mergeCell ref="A37:D37"/>
    <mergeCell ref="A35:K35"/>
    <mergeCell ref="A36:K36"/>
  </mergeCells>
  <phoneticPr fontId="0" type="noConversion"/>
  <printOptions horizontalCentered="1"/>
  <pageMargins left="0.25" right="0.25" top="0.75"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2.5</vt:lpstr>
    </vt:vector>
  </TitlesOfParts>
  <Company>ADMIN OFFICE OF US COURTS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Gwendolyn Coleman</dc:creator>
  <cp:lastModifiedBy>AOUSC</cp:lastModifiedBy>
  <cp:lastPrinted>2014-10-10T23:39:56Z</cp:lastPrinted>
  <dcterms:created xsi:type="dcterms:W3CDTF">2000-09-08T18:49:55Z</dcterms:created>
  <dcterms:modified xsi:type="dcterms:W3CDTF">2015-06-18T12:52:37Z</dcterms:modified>
</cp:coreProperties>
</file>