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FAAD7176-6630-48D8-8B7E-82CA0BB8D20C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H-14B" sheetId="3" r:id="rId1"/>
  </sheets>
  <definedNames>
    <definedName name="_xlnm.Print_Area" localSheetId="0">'Table H-14B'!$A$1:$G$118</definedName>
    <definedName name="_xlnm.Print_Titles" localSheetId="0">'Table H-14B'!$1:$5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<sst xmlns="http://schemas.openxmlformats.org/spreadsheetml/2006/main" count="119" uniqueCount="119">
  <si>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Table H-14B.</t>
  </si>
  <si>
    <t>U.S. District Courts ---- Pretrial Services Release and Detention, Excluding Illegal Alien Cases</t>
  </si>
  <si>
    <t>For the 12-Month Period Ending September 30, 2022</t>
  </si>
  <si>
    <r xmlns="http://schemas.openxmlformats.org/spreadsheetml/2006/main">
      <t>Detained and Never Released</t>
    </r>
    <r xmlns="http://schemas.openxmlformats.org/spreadsheetml/2006/main">
      <rPr>
        <b/>
        <vertAlign val="superscript"/>
        <sz val="10"/>
        <rFont val="Arial"/>
        <family val="2"/>
      </rPr>
      <t>2</t>
    </r>
  </si>
  <si>
    <r xmlns="http://schemas.openxmlformats.org/spreadsheetml/2006/main">
      <t>Released</t>
    </r>
    <r xmlns="http://schemas.openxmlformats.org/spreadsheetml/2006/main">
      <rPr>
        <b/>
        <vertAlign val="superscript"/>
        <sz val="10"/>
        <rFont val="Arial"/>
        <family val="2"/>
      </rPr>
      <t>3</t>
    </r>
  </si>
  <si>
    <t>Circuit and District</t>
  </si>
  <si>
    <r xmlns="http://schemas.openxmlformats.org/spreadsheetml/2006/main">
      <t>Cases</t>
    </r>
    <r xmlns="http://schemas.openxmlformats.org/spreadsheetml/2006/main">
      <rPr>
        <vertAlign val="superscript"/>
        <sz val="10"/>
        <rFont val="Arial"/>
        <family val="2"/>
      </rPr>
      <t>1</t>
    </r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</si>
  <si>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</si>
  <si>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</si>
  <si>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</si>
  <si>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</si>
  <si>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</si>
  <si>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</si>
  <si>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</si>
  <si>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</si>
  <si>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</si>
  <si>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</si>
  <si>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</si>
  <si>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</si>
  <si>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</si>
  <si>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</si>
  <si>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</si>
  <si>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</si>
  <si>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</si>
  <si>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</si>
  <si>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</si>
  <si>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</si>
  <si>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</si>
  <si>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</si>
  <si>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</si>
  <si>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</si>
  <si>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</si>
  <si>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</si>
  <si>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</si>
  <si>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</si>
  <si>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</si>
  <si>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</si>
  <si>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</si>
  <si>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</si>
  <si>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</si>
  <si>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</si>
  <si>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</si>
  <si>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</si>
  <si>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</si>
  <si>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</si>
  <si>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</si>
  <si>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</si>
  <si>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</si>
  <si>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</si>
  <si>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</si>
  <si>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</si>
  <si>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</si>
  <si>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</si>
  <si>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</si>
  <si>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</si>
  <si>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</si>
  <si>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</si>
  <si>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</si>
  <si>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</si>
  <si>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</si>
  <si>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</si>
  <si>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</si>
  <si>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</si>
  <si>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</si>
  <si>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</si>
  <si>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</si>
  <si>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</si>
  <si>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</si>
  <si>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</si>
  <si>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</si>
  <si>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</si>
  <si>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</si>
  <si>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</si>
  <si>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</si>
  <si>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</si>
  <si>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</si>
  <si>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</si>
  <si>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</si>
  <si>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</si>
  <si>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</si>
  <si>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</si>
  <si>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</si>
  <si>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</si>
  <si>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</si>
  <si>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</si>
  <si>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</si>
  <si>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</si>
  <si>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</si>
  <si>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</si>
  <si>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</si>
  <si>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</si>
  <si>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</si>
  <si>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</si>
  <si>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</si>
  <si>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</si>
  <si>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</si>
  <si>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</si>
  <si>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</si>
  <si>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</si>
  <si>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</si>
  <si>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</si>
  <si>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</si>
  <si>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</si>
  <si>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</si>
  <si>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</si>
  <si>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</si>
  <si>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</si>
  <si>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</si>
  <si>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</si>
  <si>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</si>
  <si>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</si>
  <si>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</si>
  <si>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</si>
  <si>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</si>
  <si>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</si>
  <si>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t>NOTE: Includes data reported for previous periods on Table H-9.</t>
  </si>
  <si>
    <r xmlns="http://schemas.openxmlformats.org/spreadsheetml/2006/main">
      <t>1</t>
    </r>
    <r xmlns="http://schemas.openxmlformats.org/spreadsheetml/2006/main">
      <rPr>
        <sz val="8"/>
        <color indexed="8"/>
        <rFont val="Arial"/>
        <family val="2"/>
      </rPr>
      <t xml:space="preserve"> Data represents defendants whose cases were activated during the 12-month period. Excludes dismissals, cases in which release is not possible within 90 days, transfers out, and cases that were later converted to diversion cases during the period. </t>
    </r>
  </si>
  <si>
    <r xmlns="http://schemas.openxmlformats.org/spreadsheetml/2006/main">
      <t xml:space="preserve">2 </t>
    </r>
    <r xmlns="http://schemas.openxmlformats.org/spreadsheetml/2006/main">
      <rPr>
        <sz val="8"/>
        <rFont val="Arial"/>
        <family val="2"/>
      </rPr>
      <t>Includes data reported for previous periods as "never released."</t>
    </r>
  </si>
  <si>
    <r xmlns="http://schemas.openxmlformats.org/spreadsheetml/2006/main">
      <t xml:space="preserve">3 </t>
    </r>
    <r xmlns="http://schemas.openxmlformats.org/spreadsheetml/2006/main">
      <rPr>
        <sz val="8"/>
        <rFont val="Arial"/>
        <family val="2"/>
      </rPr>
      <t>Includes data reported for previous periods as "later released," "released and later detained," and "never detained."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</si>
</sst>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applyNumberFormat="1" fontId="0" applyFont="1" fillId="0" applyFill="1" borderId="0" applyBorder="1" xfId="0"/>
    <xf numFmtId="0" applyNumberFormat="1" fontId="7" applyFont="1" fillId="0" applyFill="1" borderId="0" applyBorder="1" xfId="1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/>
    <xf numFmtId="0" applyNumberFormat="1" fontId="0" applyFont="1" fillId="0" applyFill="1" borderId="4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7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164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0" applyNumberFormat="1" fontId="6" applyFont="1" fillId="0" applyFill="1" borderId="0" applyBorder="1" xfId="1">
      <alignment horizontal="left"/>
    </xf>
    <xf numFmtId="0" applyNumberFormat="1" fontId="2" applyFont="1" fillId="0" applyFill="1" borderId="11" applyBorder="1" xfId="0">
      <alignment horizontal="center"/>
    </xf>
    <xf numFmtId="0" applyNumberFormat="1" fontId="2" applyFont="1" fillId="0" applyFill="1" borderId="13" applyBorder="1" xfId="0">
      <alignment horizontal="center"/>
    </xf>
    <xf numFmtId="0" applyNumberFormat="1" fontId="8" applyFont="1" fillId="0" applyFill="1" borderId="0" applyBorder="1" xfId="1">
      <alignment horizontal="left" wrapText="1"/>
    </xf>
    <xf numFmtId="0" applyNumberFormat="1" fontId="5" applyFont="1" fillId="0" applyFill="1" borderId="0" applyBorder="1" xfId="0">
      <alignment horizontal="left"/>
    </xf>
    <xf numFmtId="0" applyNumberFormat="1" fontId="3" applyFont="1" fillId="0" applyFill="1" borderId="1" applyBorder="1" xfId="0">
      <alignment horizontal="left"/>
    </xf>
    <xf numFmtId="0" applyNumberFormat="1" fontId="0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6" applyFont="1" fillId="0" applyFill="1" borderId="0" applyBorder="1" xfId="1">
      <alignment horizontal="left"/>
    </xf>
    <xf numFmtId="0" applyNumberFormat="1" fontId="0" applyFont="1" fillId="0" applyFill="1" borderId="9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0" applyBorder="1" xfId="0">
      <alignment horizontal="center"/>
    </xf>
    <xf numFmtId="0" applyNumberFormat="1" fontId="2" applyFont="1" fillId="0" applyFill="1" borderId="11" applyBorder="1" xfId="0">
      <alignment horizontal="center" wrapText="1"/>
    </xf>
    <xf numFmtId="0" applyNumberFormat="1" fontId="2" applyFont="1" fillId="0" applyFill="1" borderId="12" applyBorder="1" xfId="0">
      <alignment horizontal="center" wrapText="1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I118"/>
  <sheetViews>
    <sheetView tabSelected="1" workbookViewId="0">
      <selection sqref="A1:G1"/>
    </sheetView>
  </sheetViews>
  <sheetFormatPr defaultRowHeight="12.75" x14ac:dyDescent="0.2"/>
  <cols>
    <col min="1" max="1" width="5" customWidth="1"/>
    <col min="2" max="2" width="12.85546875" customWidth="1"/>
    <col min="3" max="4" width="19.42578125" customWidth="1"/>
    <col min="5" max="5" width="15" customWidth="1"/>
    <col min="6" max="6" width="19.42578125" customWidth="1"/>
    <col min="7" max="7" width="15" customWidth="1"/>
    <col min="8" max="8" width="13.5703125" customWidth="1"/>
    <col min="9" max="10" width="14" customWidth="1"/>
  </cols>
  <sheetData>
    <row r="1" ht="16.5" s="2" customFormat="1">
      <c r="A1" s="23" t="s">
        <v>0</v>
      </c>
      <c r="B1" s="23"/>
      <c r="C1" s="24"/>
      <c r="D1" s="24"/>
      <c r="E1" s="24"/>
      <c r="F1" s="24"/>
      <c r="G1" s="24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ht="15.75">
      <c r="A2" s="25" t="s">
        <v>1</v>
      </c>
      <c r="B2" s="25"/>
      <c r="C2" s="25"/>
      <c r="D2" s="25"/>
      <c r="E2" s="25"/>
      <c r="F2" s="25"/>
      <c r="G2" s="26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ht="15.75">
      <c r="A3" s="25" t="s">
        <v>2</v>
      </c>
      <c r="B3" s="25"/>
      <c r="C3" s="25"/>
      <c r="D3" s="26"/>
      <c r="E3" s="26"/>
      <c r="F3" s="26"/>
      <c r="G3" s="2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ht="16.5" customHeight="1">
      <c r="A4" s="3"/>
      <c r="B4" s="4"/>
      <c r="C4" s="5"/>
      <c r="D4" s="31" t="s">
        <v>3</v>
      </c>
      <c r="E4" s="32"/>
      <c r="F4" s="19" t="s">
        <v>4</v>
      </c>
      <c r="G4" s="2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ht="19.5" customHeight="1">
      <c r="A5" s="28" t="s">
        <v>5</v>
      </c>
      <c r="B5" s="29"/>
      <c r="C5" s="6" t="s">
        <v>6</v>
      </c>
      <c r="D5" s="7" t="s">
        <v>7</v>
      </c>
      <c r="E5" s="7" t="s">
        <v>8</v>
      </c>
      <c r="F5" s="15" t="s">
        <v>7</v>
      </c>
      <c r="G5" s="14" t="s">
        <v>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ht="14.25" customHeight="1"/>
    <row r="7">
      <c r="A7" s="30" t="s">
        <v>9</v>
      </c>
      <c r="B7" s="30"/>
      <c r="C7" s="12">
        <f>SUM(D7,F7)</f>
        <v>43349</v>
      </c>
      <c r="D7" s="12">
        <f>SUM(D9,D15,D22,D29,D39,D49,D59,D67,D78,D94,D103)</f>
        <v>22963</v>
      </c>
      <c r="E7" s="16">
        <f>IF(D7=0,".0",D7/C7*100)</f>
        <v>52.972386906272348</v>
      </c>
      <c r="F7" s="12">
        <f>SUM(F9,F15,F22,F29,F39,F49,F59,F67,F78,F94,F103)</f>
        <v>20386</v>
      </c>
      <c r="G7" s="16">
        <f>IF(F7=0,".0",F7/C7*100)</f>
        <v>47.027613093727652</v>
      </c>
    </row>
    <row r="8">
      <c r="C8" s="12"/>
      <c r="D8" s="12"/>
      <c r="E8" s="17"/>
      <c r="F8" s="12"/>
      <c r="G8" s="17"/>
    </row>
    <row r="9" ht="17.45" customHeight="1">
      <c r="A9" s="9" t="s">
        <v>10</v>
      </c>
      <c r="B9" s="9"/>
      <c r="C9" s="12">
        <f ref="C9:C72" t="shared" si="0">SUM(D9,F9)</f>
        <v>1374</v>
      </c>
      <c r="D9" s="13">
        <f>SUM(D10:D14)</f>
        <v>677</v>
      </c>
      <c r="E9" s="16">
        <f ref="E9:E72" t="shared" si="1">IF(D9=0,".0",D9/C9*100)</f>
        <v>49.272197962154294</v>
      </c>
      <c r="F9" s="13">
        <f>SUM(F10:F14)</f>
        <v>697</v>
      </c>
      <c r="G9" s="16">
        <f ref="G9:G72" t="shared" si="2">IF(F9=0,".0",F9/C9*100)</f>
        <v>50.727802037845706</v>
      </c>
    </row>
    <row r="10" ht="21" customHeight="1">
      <c r="A10" s="8"/>
      <c r="B10" s="8" t="s">
        <v>11</v>
      </c>
      <c r="C10" s="12">
        <f t="shared" si="0"/>
        <v>148</v>
      </c>
      <c r="D10" s="12">
        <v>58</v>
      </c>
      <c r="E10" s="16">
        <f t="shared" si="1"/>
        <v>39.189189189189186</v>
      </c>
      <c r="F10" s="12">
        <v>90</v>
      </c>
      <c r="G10" s="16">
        <f t="shared" si="2"/>
        <v>60.810810810810814</v>
      </c>
    </row>
    <row r="11">
      <c r="A11" s="8"/>
      <c r="B11" s="8" t="s">
        <v>12</v>
      </c>
      <c r="C11" s="12">
        <f t="shared" si="0"/>
        <v>343</v>
      </c>
      <c r="D11" s="12">
        <v>127</v>
      </c>
      <c r="E11" s="16">
        <f t="shared" si="1"/>
        <v>37.026239067055393</v>
      </c>
      <c r="F11" s="12">
        <v>216</v>
      </c>
      <c r="G11" s="16">
        <f t="shared" si="2"/>
        <v>62.973760932944614</v>
      </c>
    </row>
    <row r="12">
      <c r="A12" s="8"/>
      <c r="B12" s="8" t="s">
        <v>13</v>
      </c>
      <c r="C12" s="12">
        <f t="shared" si="0"/>
        <v>130</v>
      </c>
      <c r="D12" s="12">
        <v>57</v>
      </c>
      <c r="E12" s="16">
        <f t="shared" si="1"/>
        <v>43.846153846153847</v>
      </c>
      <c r="F12" s="12">
        <v>73</v>
      </c>
      <c r="G12" s="16">
        <f t="shared" si="2"/>
        <v>56.153846153846153</v>
      </c>
    </row>
    <row r="13">
      <c r="A13" s="8"/>
      <c r="B13" s="8" t="s">
        <v>14</v>
      </c>
      <c r="C13" s="12">
        <f t="shared" si="0"/>
        <v>85</v>
      </c>
      <c r="D13" s="12">
        <v>39</v>
      </c>
      <c r="E13" s="16">
        <f t="shared" si="1"/>
        <v>45.882352941176471</v>
      </c>
      <c r="F13" s="12">
        <v>46</v>
      </c>
      <c r="G13" s="16">
        <f t="shared" si="2"/>
        <v>54.117647058823529</v>
      </c>
    </row>
    <row r="14">
      <c r="A14" s="8"/>
      <c r="B14" s="8" t="s">
        <v>15</v>
      </c>
      <c r="C14" s="12">
        <f t="shared" si="0"/>
        <v>668</v>
      </c>
      <c r="D14" s="12">
        <v>396</v>
      </c>
      <c r="E14" s="16">
        <f t="shared" si="1"/>
        <v>59.2814371257485</v>
      </c>
      <c r="F14" s="12">
        <v>272</v>
      </c>
      <c r="G14" s="16">
        <f t="shared" si="2"/>
        <v>40.718562874251496</v>
      </c>
    </row>
    <row r="15" ht="21" customHeight="1">
      <c r="A15" s="9" t="s">
        <v>16</v>
      </c>
      <c r="B15" s="9"/>
      <c r="C15" s="12">
        <f t="shared" si="0"/>
        <v>2565</v>
      </c>
      <c r="D15" s="13">
        <f>SUM(D16:D21)</f>
        <v>1180</v>
      </c>
      <c r="E15" s="16">
        <f t="shared" si="1"/>
        <v>46.003898635477583</v>
      </c>
      <c r="F15" s="13">
        <f>SUM(F16:F21)</f>
        <v>1385</v>
      </c>
      <c r="G15" s="16">
        <f t="shared" si="2"/>
        <v>53.996101364522417</v>
      </c>
    </row>
    <row r="16" ht="21" customHeight="1">
      <c r="A16" s="8"/>
      <c r="B16" s="8" t="s">
        <v>17</v>
      </c>
      <c r="C16" s="12">
        <f t="shared" si="0"/>
        <v>243</v>
      </c>
      <c r="D16" s="12">
        <v>110</v>
      </c>
      <c r="E16" s="16">
        <f t="shared" si="1"/>
        <v>45.267489711934154</v>
      </c>
      <c r="F16" s="12">
        <v>133</v>
      </c>
      <c r="G16" s="16">
        <f t="shared" si="2"/>
        <v>54.732510288065839</v>
      </c>
    </row>
    <row r="17">
      <c r="A17" s="8"/>
      <c r="B17" s="8" t="s">
        <v>18</v>
      </c>
      <c r="C17" s="12">
        <f t="shared" si="0"/>
        <v>305</v>
      </c>
      <c r="D17" s="12">
        <v>174</v>
      </c>
      <c r="E17" s="16">
        <f t="shared" si="1"/>
        <v>57.049180327868854</v>
      </c>
      <c r="F17" s="12">
        <v>131</v>
      </c>
      <c r="G17" s="16">
        <f t="shared" si="2"/>
        <v>42.950819672131146</v>
      </c>
    </row>
    <row r="18">
      <c r="A18" s="8"/>
      <c r="B18" s="8" t="s">
        <v>19</v>
      </c>
      <c r="C18" s="12">
        <f t="shared" si="0"/>
        <v>592</v>
      </c>
      <c r="D18" s="12">
        <v>209</v>
      </c>
      <c r="E18" s="16">
        <f t="shared" si="1"/>
        <v>35.304054054054049</v>
      </c>
      <c r="F18" s="12">
        <v>383</v>
      </c>
      <c r="G18" s="16">
        <f t="shared" si="2"/>
        <v>64.695945945945937</v>
      </c>
    </row>
    <row r="19">
      <c r="A19" s="8"/>
      <c r="B19" s="8" t="s">
        <v>20</v>
      </c>
      <c r="C19" s="12">
        <f t="shared" si="0"/>
        <v>950</v>
      </c>
      <c r="D19" s="12">
        <v>460</v>
      </c>
      <c r="E19" s="16">
        <f t="shared" si="1"/>
        <v>48.421052631578945</v>
      </c>
      <c r="F19" s="12">
        <v>490</v>
      </c>
      <c r="G19" s="16">
        <f t="shared" si="2"/>
        <v>51.578947368421055</v>
      </c>
    </row>
    <row r="20">
      <c r="A20" s="8"/>
      <c r="B20" s="8" t="s">
        <v>21</v>
      </c>
      <c r="C20" s="12">
        <f t="shared" si="0"/>
        <v>337</v>
      </c>
      <c r="D20" s="12">
        <v>152</v>
      </c>
      <c r="E20" s="16">
        <f t="shared" si="1"/>
        <v>45.103857566765576</v>
      </c>
      <c r="F20" s="12">
        <v>185</v>
      </c>
      <c r="G20" s="16">
        <f t="shared" si="2"/>
        <v>54.896142433234417</v>
      </c>
    </row>
    <row r="21">
      <c r="A21" s="8"/>
      <c r="B21" s="8" t="s">
        <v>22</v>
      </c>
      <c r="C21" s="12">
        <f t="shared" si="0"/>
        <v>138</v>
      </c>
      <c r="D21" s="12">
        <v>75</v>
      </c>
      <c r="E21" s="16">
        <f t="shared" si="1"/>
        <v>54.347826086956516</v>
      </c>
      <c r="F21" s="12">
        <v>63</v>
      </c>
      <c r="G21" s="16">
        <f t="shared" si="2"/>
        <v>45.652173913043477</v>
      </c>
    </row>
    <row r="22" ht="21" customHeight="1">
      <c r="A22" s="9" t="s">
        <v>23</v>
      </c>
      <c r="B22" s="9"/>
      <c r="C22" s="12">
        <f t="shared" si="0"/>
        <v>2036</v>
      </c>
      <c r="D22" s="13">
        <f>SUM(D23:D28)</f>
        <v>951</v>
      </c>
      <c r="E22" s="16">
        <f t="shared" si="1"/>
        <v>46.709233791748531</v>
      </c>
      <c r="F22" s="13">
        <f>SUM(F23:F28)</f>
        <v>1085</v>
      </c>
      <c r="G22" s="16">
        <f t="shared" si="2"/>
        <v>53.290766208251469</v>
      </c>
    </row>
    <row r="23" ht="21" customHeight="1">
      <c r="B23" s="8" t="s">
        <v>24</v>
      </c>
      <c r="C23" s="12">
        <f t="shared" si="0"/>
        <v>76</v>
      </c>
      <c r="D23" s="12">
        <v>49</v>
      </c>
      <c r="E23" s="16">
        <f t="shared" si="1"/>
        <v>64.473684210526315</v>
      </c>
      <c r="F23" s="12">
        <v>27</v>
      </c>
      <c r="G23" s="16">
        <f t="shared" si="2"/>
        <v>35.526315789473685</v>
      </c>
    </row>
    <row r="24">
      <c r="A24" s="8"/>
      <c r="B24" s="8" t="s">
        <v>25</v>
      </c>
      <c r="C24" s="12">
        <f t="shared" si="0"/>
        <v>672</v>
      </c>
      <c r="D24" s="12">
        <v>261</v>
      </c>
      <c r="E24" s="16">
        <f t="shared" si="1"/>
        <v>38.839285714285715</v>
      </c>
      <c r="F24" s="12">
        <v>411</v>
      </c>
      <c r="G24" s="16">
        <f t="shared" si="2"/>
        <v>61.160714285714292</v>
      </c>
    </row>
    <row r="25">
      <c r="A25" s="8"/>
      <c r="B25" s="8" t="s">
        <v>26</v>
      </c>
      <c r="C25" s="12">
        <f t="shared" si="0"/>
        <v>409</v>
      </c>
      <c r="D25" s="12">
        <v>210</v>
      </c>
      <c r="E25" s="16">
        <f t="shared" si="1"/>
        <v>51.344743276283623</v>
      </c>
      <c r="F25" s="12">
        <v>199</v>
      </c>
      <c r="G25" s="16">
        <f t="shared" si="2"/>
        <v>48.655256723716384</v>
      </c>
    </row>
    <row r="26">
      <c r="A26" s="8"/>
      <c r="B26" s="8" t="s">
        <v>27</v>
      </c>
      <c r="C26" s="12">
        <f t="shared" si="0"/>
        <v>371</v>
      </c>
      <c r="D26" s="12">
        <v>216</v>
      </c>
      <c r="E26" s="16">
        <f t="shared" si="1"/>
        <v>58.22102425876011</v>
      </c>
      <c r="F26" s="12">
        <v>155</v>
      </c>
      <c r="G26" s="16">
        <f t="shared" si="2"/>
        <v>41.77897574123989</v>
      </c>
    </row>
    <row r="27">
      <c r="A27" s="8"/>
      <c r="B27" s="8" t="s">
        <v>28</v>
      </c>
      <c r="C27" s="12">
        <f t="shared" si="0"/>
        <v>457</v>
      </c>
      <c r="D27" s="12">
        <v>203</v>
      </c>
      <c r="E27" s="16">
        <f t="shared" si="1"/>
        <v>44.420131291028447</v>
      </c>
      <c r="F27" s="12">
        <v>254</v>
      </c>
      <c r="G27" s="16">
        <f t="shared" si="2"/>
        <v>55.57986870897156</v>
      </c>
    </row>
    <row r="28">
      <c r="A28" s="8"/>
      <c r="B28" s="8" t="s">
        <v>29</v>
      </c>
      <c r="C28" s="12">
        <f t="shared" si="0"/>
        <v>51</v>
      </c>
      <c r="D28" s="12">
        <v>12</v>
      </c>
      <c r="E28" s="16">
        <f t="shared" si="1"/>
        <v>23.52941176470588</v>
      </c>
      <c r="F28" s="12">
        <v>39</v>
      </c>
      <c r="G28" s="16">
        <f t="shared" si="2"/>
        <v>76.470588235294116</v>
      </c>
    </row>
    <row r="29" ht="21" customHeight="1">
      <c r="A29" s="9" t="s">
        <v>30</v>
      </c>
      <c r="B29" s="9"/>
      <c r="C29" s="12">
        <f t="shared" si="0"/>
        <v>3535</v>
      </c>
      <c r="D29" s="13">
        <f>SUM(D30:D38)</f>
        <v>1783</v>
      </c>
      <c r="E29" s="16">
        <f t="shared" si="1"/>
        <v>50.438472418670443</v>
      </c>
      <c r="F29" s="13">
        <f>SUM(F30:F38)</f>
        <v>1752</v>
      </c>
      <c r="G29" s="16">
        <f t="shared" si="2"/>
        <v>49.561527581329564</v>
      </c>
    </row>
    <row r="30" ht="21" customHeight="1">
      <c r="A30" s="8"/>
      <c r="B30" s="8" t="s">
        <v>31</v>
      </c>
      <c r="C30" s="12">
        <f t="shared" si="0"/>
        <v>357</v>
      </c>
      <c r="D30" s="12">
        <v>145</v>
      </c>
      <c r="E30" s="16">
        <f t="shared" si="1"/>
        <v>40.616246498599438</v>
      </c>
      <c r="F30" s="12">
        <v>212</v>
      </c>
      <c r="G30" s="16">
        <f t="shared" si="2"/>
        <v>59.383753501400562</v>
      </c>
    </row>
    <row r="31">
      <c r="A31" s="8"/>
      <c r="B31" s="8" t="s">
        <v>32</v>
      </c>
      <c r="C31" s="12">
        <f t="shared" si="0"/>
        <v>676</v>
      </c>
      <c r="D31" s="12">
        <v>381</v>
      </c>
      <c r="E31" s="16">
        <f t="shared" si="1"/>
        <v>56.360946745562131</v>
      </c>
      <c r="F31" s="12">
        <v>295</v>
      </c>
      <c r="G31" s="16">
        <f t="shared" si="2"/>
        <v>43.639053254437869</v>
      </c>
    </row>
    <row r="32">
      <c r="A32" s="8"/>
      <c r="B32" s="8" t="s">
        <v>33</v>
      </c>
      <c r="C32" s="12">
        <f t="shared" si="0"/>
        <v>275</v>
      </c>
      <c r="D32" s="12">
        <v>171</v>
      </c>
      <c r="E32" s="16">
        <f t="shared" si="1"/>
        <v>62.18181818181818</v>
      </c>
      <c r="F32" s="12">
        <v>104</v>
      </c>
      <c r="G32" s="16">
        <f t="shared" si="2"/>
        <v>37.81818181818182</v>
      </c>
    </row>
    <row r="33">
      <c r="A33" s="8"/>
      <c r="B33" s="8" t="s">
        <v>34</v>
      </c>
      <c r="C33" s="12">
        <f t="shared" si="0"/>
        <v>345</v>
      </c>
      <c r="D33" s="12">
        <v>216</v>
      </c>
      <c r="E33" s="16">
        <f t="shared" si="1"/>
        <v>62.608695652173921</v>
      </c>
      <c r="F33" s="12">
        <v>129</v>
      </c>
      <c r="G33" s="16">
        <f t="shared" si="2"/>
        <v>37.391304347826086</v>
      </c>
    </row>
    <row r="34">
      <c r="A34" s="8"/>
      <c r="B34" s="8" t="s">
        <v>35</v>
      </c>
      <c r="C34" s="12">
        <f t="shared" si="0"/>
        <v>505</v>
      </c>
      <c r="D34" s="12">
        <v>272</v>
      </c>
      <c r="E34" s="16">
        <f t="shared" si="1"/>
        <v>53.861386138613867</v>
      </c>
      <c r="F34" s="12">
        <v>233</v>
      </c>
      <c r="G34" s="16">
        <f t="shared" si="2"/>
        <v>46.138613861386141</v>
      </c>
    </row>
    <row r="35">
      <c r="A35" s="8"/>
      <c r="B35" s="8" t="s">
        <v>36</v>
      </c>
      <c r="C35" s="12">
        <f t="shared" si="0"/>
        <v>723</v>
      </c>
      <c r="D35" s="12">
        <v>290</v>
      </c>
      <c r="E35" s="16">
        <f t="shared" si="1"/>
        <v>40.110650069156293</v>
      </c>
      <c r="F35" s="12">
        <v>433</v>
      </c>
      <c r="G35" s="16">
        <f t="shared" si="2"/>
        <v>59.889349930843707</v>
      </c>
    </row>
    <row r="36">
      <c r="A36" s="8"/>
      <c r="B36" s="8" t="s">
        <v>37</v>
      </c>
      <c r="C36" s="12">
        <f t="shared" si="0"/>
        <v>157</v>
      </c>
      <c r="D36" s="12">
        <v>77</v>
      </c>
      <c r="E36" s="16">
        <f t="shared" si="1"/>
        <v>49.044585987261144</v>
      </c>
      <c r="F36" s="12">
        <v>80</v>
      </c>
      <c r="G36" s="16">
        <f t="shared" si="2"/>
        <v>50.955414012738856</v>
      </c>
    </row>
    <row r="37">
      <c r="A37" s="8"/>
      <c r="B37" s="8" t="s">
        <v>38</v>
      </c>
      <c r="C37" s="12">
        <f t="shared" si="0"/>
        <v>257</v>
      </c>
      <c r="D37" s="12">
        <v>96</v>
      </c>
      <c r="E37" s="16">
        <f t="shared" si="1"/>
        <v>37.354085603112843</v>
      </c>
      <c r="F37" s="12">
        <v>161</v>
      </c>
      <c r="G37" s="16">
        <f t="shared" si="2"/>
        <v>62.645914396887157</v>
      </c>
    </row>
    <row r="38">
      <c r="A38" s="8"/>
      <c r="B38" s="8" t="s">
        <v>39</v>
      </c>
      <c r="C38" s="12">
        <f t="shared" si="0"/>
        <v>240</v>
      </c>
      <c r="D38" s="12">
        <v>135</v>
      </c>
      <c r="E38" s="16">
        <f t="shared" si="1"/>
        <v>56.25</v>
      </c>
      <c r="F38" s="12">
        <v>105</v>
      </c>
      <c r="G38" s="16">
        <f t="shared" si="2"/>
        <v>43.75</v>
      </c>
    </row>
    <row r="39" ht="21" customHeight="1">
      <c r="A39" s="9" t="s">
        <v>40</v>
      </c>
      <c r="B39" s="9"/>
      <c r="C39" s="12">
        <f t="shared" si="0"/>
        <v>7864</v>
      </c>
      <c r="D39" s="13">
        <f>SUM(D40:D48)</f>
        <v>4746</v>
      </c>
      <c r="E39" s="16">
        <f t="shared" si="1"/>
        <v>60.350966429298069</v>
      </c>
      <c r="F39" s="13">
        <f>SUM(F40:F48)</f>
        <v>3118</v>
      </c>
      <c r="G39" s="16">
        <f t="shared" si="2"/>
        <v>39.649033570701931</v>
      </c>
    </row>
    <row r="40" ht="21" customHeight="1">
      <c r="A40" s="8"/>
      <c r="B40" s="8" t="s">
        <v>41</v>
      </c>
      <c r="C40" s="12">
        <f t="shared" si="0"/>
        <v>323</v>
      </c>
      <c r="D40" s="12">
        <v>200</v>
      </c>
      <c r="E40" s="16">
        <f t="shared" si="1"/>
        <v>61.919504643962853</v>
      </c>
      <c r="F40" s="12">
        <v>123</v>
      </c>
      <c r="G40" s="16">
        <f t="shared" si="2"/>
        <v>38.080495356037154</v>
      </c>
    </row>
    <row r="41">
      <c r="A41" s="8"/>
      <c r="B41" s="8" t="s">
        <v>42</v>
      </c>
      <c r="C41" s="12">
        <f t="shared" si="0"/>
        <v>84</v>
      </c>
      <c r="D41" s="12">
        <v>50</v>
      </c>
      <c r="E41" s="16">
        <f t="shared" si="1"/>
        <v>59.523809523809526</v>
      </c>
      <c r="F41" s="12">
        <v>34</v>
      </c>
      <c r="G41" s="16">
        <f t="shared" si="2"/>
        <v>40.476190476190474</v>
      </c>
    </row>
    <row r="42">
      <c r="A42" s="8"/>
      <c r="B42" s="8" t="s">
        <v>43</v>
      </c>
      <c r="C42" s="12">
        <f t="shared" si="0"/>
        <v>193</v>
      </c>
      <c r="D42" s="12">
        <v>124</v>
      </c>
      <c r="E42" s="16">
        <f t="shared" si="1"/>
        <v>64.248704663212436</v>
      </c>
      <c r="F42" s="12">
        <v>69</v>
      </c>
      <c r="G42" s="16">
        <f t="shared" si="2"/>
        <v>35.751295336787564</v>
      </c>
    </row>
    <row r="43">
      <c r="A43" s="8"/>
      <c r="B43" s="8" t="s">
        <v>44</v>
      </c>
      <c r="C43" s="12">
        <f t="shared" si="0"/>
        <v>138</v>
      </c>
      <c r="D43" s="12">
        <v>47</v>
      </c>
      <c r="E43" s="16">
        <f t="shared" si="1"/>
        <v>34.057971014492757</v>
      </c>
      <c r="F43" s="12">
        <v>91</v>
      </c>
      <c r="G43" s="16">
        <f t="shared" si="2"/>
        <v>65.94202898550725</v>
      </c>
    </row>
    <row r="44">
      <c r="A44" s="8"/>
      <c r="B44" s="8" t="s">
        <v>45</v>
      </c>
      <c r="C44" s="12">
        <f t="shared" si="0"/>
        <v>273</v>
      </c>
      <c r="D44" s="12">
        <v>180</v>
      </c>
      <c r="E44" s="16">
        <f t="shared" si="1"/>
        <v>65.934065934065927</v>
      </c>
      <c r="F44" s="12">
        <v>93</v>
      </c>
      <c r="G44" s="16">
        <f t="shared" si="2"/>
        <v>34.065934065934066</v>
      </c>
    </row>
    <row r="45">
      <c r="A45" s="8"/>
      <c r="B45" s="8" t="s">
        <v>46</v>
      </c>
      <c r="C45" s="12">
        <f t="shared" si="0"/>
        <v>832</v>
      </c>
      <c r="D45" s="12">
        <v>538</v>
      </c>
      <c r="E45" s="16">
        <f t="shared" si="1"/>
        <v>64.663461538461547</v>
      </c>
      <c r="F45" s="12">
        <v>294</v>
      </c>
      <c r="G45" s="16">
        <f t="shared" si="2"/>
        <v>35.336538461538467</v>
      </c>
    </row>
    <row r="46">
      <c r="A46" s="8"/>
      <c r="B46" s="8" t="s">
        <v>47</v>
      </c>
      <c r="C46" s="12">
        <f t="shared" si="0"/>
        <v>748</v>
      </c>
      <c r="D46" s="12">
        <v>475</v>
      </c>
      <c r="E46" s="16">
        <f t="shared" si="1"/>
        <v>63.502673796791441</v>
      </c>
      <c r="F46" s="12">
        <v>273</v>
      </c>
      <c r="G46" s="16">
        <f t="shared" si="2"/>
        <v>36.497326203208559</v>
      </c>
    </row>
    <row r="47">
      <c r="A47" s="8"/>
      <c r="B47" s="8" t="s">
        <v>48</v>
      </c>
      <c r="C47" s="12">
        <f t="shared" si="0"/>
        <v>2610</v>
      </c>
      <c r="D47" s="12">
        <v>1522</v>
      </c>
      <c r="E47" s="16">
        <f t="shared" si="1"/>
        <v>58.314176245210724</v>
      </c>
      <c r="F47" s="12">
        <v>1088</v>
      </c>
      <c r="G47" s="16">
        <f t="shared" si="2"/>
        <v>41.685823754789268</v>
      </c>
    </row>
    <row r="48">
      <c r="A48" s="8"/>
      <c r="B48" s="8" t="s">
        <v>49</v>
      </c>
      <c r="C48" s="12">
        <f t="shared" si="0"/>
        <v>2663</v>
      </c>
      <c r="D48" s="12">
        <v>1610</v>
      </c>
      <c r="E48" s="16">
        <f t="shared" si="1"/>
        <v>60.458129928651893</v>
      </c>
      <c r="F48" s="12">
        <v>1053</v>
      </c>
      <c r="G48" s="16">
        <f t="shared" si="2"/>
        <v>39.541870071348107</v>
      </c>
    </row>
    <row r="49" ht="21" customHeight="1">
      <c r="A49" s="9" t="s">
        <v>50</v>
      </c>
      <c r="B49" s="9"/>
      <c r="C49" s="12">
        <f t="shared" si="0"/>
        <v>4051</v>
      </c>
      <c r="D49" s="13">
        <f>SUM(D50:D58)</f>
        <v>2184</v>
      </c>
      <c r="E49" s="16">
        <f t="shared" si="1"/>
        <v>53.9126141693409</v>
      </c>
      <c r="F49" s="13">
        <f>SUM(F50:F58)</f>
        <v>1867</v>
      </c>
      <c r="G49" s="16">
        <f t="shared" si="2"/>
        <v>46.087385830659095</v>
      </c>
    </row>
    <row r="50" ht="21" customHeight="1">
      <c r="A50" s="8"/>
      <c r="B50" s="8" t="s">
        <v>51</v>
      </c>
      <c r="C50" s="12">
        <f t="shared" si="0"/>
        <v>344</v>
      </c>
      <c r="D50" s="12">
        <v>200</v>
      </c>
      <c r="E50" s="16">
        <f t="shared" si="1"/>
        <v>58.139534883720934</v>
      </c>
      <c r="F50" s="12">
        <v>144</v>
      </c>
      <c r="G50" s="16">
        <f t="shared" si="2"/>
        <v>41.860465116279073</v>
      </c>
    </row>
    <row r="51">
      <c r="A51" s="8"/>
      <c r="B51" s="8" t="s">
        <v>52</v>
      </c>
      <c r="C51" s="12">
        <f t="shared" si="0"/>
        <v>267</v>
      </c>
      <c r="D51" s="12">
        <v>147</v>
      </c>
      <c r="E51" s="16">
        <f t="shared" si="1"/>
        <v>55.0561797752809</v>
      </c>
      <c r="F51" s="12">
        <v>120</v>
      </c>
      <c r="G51" s="16">
        <f t="shared" si="2"/>
        <v>44.9438202247191</v>
      </c>
    </row>
    <row r="52">
      <c r="A52" s="8"/>
      <c r="B52" s="8" t="s">
        <v>53</v>
      </c>
      <c r="C52" s="12">
        <f t="shared" si="0"/>
        <v>608</v>
      </c>
      <c r="D52" s="12">
        <v>262</v>
      </c>
      <c r="E52" s="16">
        <f t="shared" si="1"/>
        <v>43.09210526315789</v>
      </c>
      <c r="F52" s="12">
        <v>346</v>
      </c>
      <c r="G52" s="16">
        <f t="shared" si="2"/>
        <v>56.9078947368421</v>
      </c>
    </row>
    <row r="53">
      <c r="A53" s="8"/>
      <c r="B53" s="8" t="s">
        <v>54</v>
      </c>
      <c r="C53" s="12">
        <f t="shared" si="0"/>
        <v>199</v>
      </c>
      <c r="D53" s="12">
        <v>105</v>
      </c>
      <c r="E53" s="16">
        <f t="shared" si="1"/>
        <v>52.76381909547738</v>
      </c>
      <c r="F53" s="12">
        <v>94</v>
      </c>
      <c r="G53" s="16">
        <f t="shared" si="2"/>
        <v>47.236180904522612</v>
      </c>
    </row>
    <row r="54">
      <c r="A54" s="8"/>
      <c r="B54" s="8" t="s">
        <v>55</v>
      </c>
      <c r="C54" s="12">
        <f t="shared" si="0"/>
        <v>681</v>
      </c>
      <c r="D54" s="12">
        <v>316</v>
      </c>
      <c r="E54" s="16">
        <f t="shared" si="1"/>
        <v>46.402349486049928</v>
      </c>
      <c r="F54" s="12">
        <v>365</v>
      </c>
      <c r="G54" s="16">
        <f t="shared" si="2"/>
        <v>53.597650513950072</v>
      </c>
    </row>
    <row r="55">
      <c r="A55" s="8"/>
      <c r="B55" s="8" t="s">
        <v>56</v>
      </c>
      <c r="C55" s="12">
        <f t="shared" si="0"/>
        <v>544</v>
      </c>
      <c r="D55" s="12">
        <v>216</v>
      </c>
      <c r="E55" s="16">
        <f t="shared" si="1"/>
        <v>39.705882352941174</v>
      </c>
      <c r="F55" s="12">
        <v>328</v>
      </c>
      <c r="G55" s="16">
        <f t="shared" si="2"/>
        <v>60.294117647058819</v>
      </c>
    </row>
    <row r="56">
      <c r="A56" s="8"/>
      <c r="B56" s="8" t="s">
        <v>57</v>
      </c>
      <c r="C56" s="12">
        <f t="shared" si="0"/>
        <v>645</v>
      </c>
      <c r="D56" s="12">
        <v>518</v>
      </c>
      <c r="E56" s="16">
        <f t="shared" si="1"/>
        <v>80.310077519379846</v>
      </c>
      <c r="F56" s="12">
        <v>127</v>
      </c>
      <c r="G56" s="16">
        <f t="shared" si="2"/>
        <v>19.689922480620154</v>
      </c>
    </row>
    <row r="57">
      <c r="A57" s="8"/>
      <c r="B57" s="8" t="s">
        <v>58</v>
      </c>
      <c r="C57" s="12">
        <f t="shared" si="0"/>
        <v>338</v>
      </c>
      <c r="D57" s="12">
        <v>166</v>
      </c>
      <c r="E57" s="16">
        <f t="shared" si="1"/>
        <v>49.112426035502956</v>
      </c>
      <c r="F57" s="12">
        <v>172</v>
      </c>
      <c r="G57" s="16">
        <f t="shared" si="2"/>
        <v>50.887573964497044</v>
      </c>
    </row>
    <row r="58">
      <c r="A58" s="8"/>
      <c r="B58" s="8" t="s">
        <v>59</v>
      </c>
      <c r="C58" s="12">
        <f t="shared" si="0"/>
        <v>425</v>
      </c>
      <c r="D58" s="12">
        <v>254</v>
      </c>
      <c r="E58" s="16">
        <f t="shared" si="1"/>
        <v>59.764705882352942</v>
      </c>
      <c r="F58" s="12">
        <v>171</v>
      </c>
      <c r="G58" s="16">
        <f t="shared" si="2"/>
        <v>40.235294117647058</v>
      </c>
    </row>
    <row r="59" ht="21" customHeight="1">
      <c r="A59" s="9" t="s">
        <v>60</v>
      </c>
      <c r="B59" s="9"/>
      <c r="C59" s="12">
        <f t="shared" si="0"/>
        <v>1831</v>
      </c>
      <c r="D59" s="13">
        <f>SUM(D60:D66)</f>
        <v>1006</v>
      </c>
      <c r="E59" s="16">
        <f t="shared" si="1"/>
        <v>54.942654287274721</v>
      </c>
      <c r="F59" s="13">
        <f>SUM(F60:F66)</f>
        <v>825</v>
      </c>
      <c r="G59" s="16">
        <f t="shared" si="2"/>
        <v>45.057345712725287</v>
      </c>
    </row>
    <row r="60" ht="21" customHeight="1">
      <c r="A60" s="8"/>
      <c r="B60" s="8" t="s">
        <v>61</v>
      </c>
      <c r="C60" s="12">
        <f t="shared" si="0"/>
        <v>449</v>
      </c>
      <c r="D60" s="12">
        <v>186</v>
      </c>
      <c r="E60" s="16">
        <f t="shared" si="1"/>
        <v>41.425389755011139</v>
      </c>
      <c r="F60" s="12">
        <v>263</v>
      </c>
      <c r="G60" s="16">
        <f t="shared" si="2"/>
        <v>58.574610244988868</v>
      </c>
    </row>
    <row r="61">
      <c r="A61" s="8"/>
      <c r="B61" s="8" t="s">
        <v>62</v>
      </c>
      <c r="C61" s="12">
        <f t="shared" si="0"/>
        <v>213</v>
      </c>
      <c r="D61" s="12">
        <v>163</v>
      </c>
      <c r="E61" s="16">
        <f t="shared" si="1"/>
        <v>76.525821596244143</v>
      </c>
      <c r="F61" s="12">
        <v>50</v>
      </c>
      <c r="G61" s="16">
        <f t="shared" si="2"/>
        <v>23.474178403755868</v>
      </c>
    </row>
    <row r="62">
      <c r="A62" s="8"/>
      <c r="B62" s="8" t="s">
        <v>63</v>
      </c>
      <c r="C62" s="12">
        <f t="shared" si="0"/>
        <v>203</v>
      </c>
      <c r="D62" s="12">
        <v>114</v>
      </c>
      <c r="E62" s="16">
        <f t="shared" si="1"/>
        <v>56.157635467980292</v>
      </c>
      <c r="F62" s="12">
        <v>89</v>
      </c>
      <c r="G62" s="16">
        <f t="shared" si="2"/>
        <v>43.842364532019708</v>
      </c>
    </row>
    <row r="63">
      <c r="A63" s="8"/>
      <c r="B63" s="8" t="s">
        <v>64</v>
      </c>
      <c r="C63" s="12">
        <f t="shared" si="0"/>
        <v>277</v>
      </c>
      <c r="D63" s="12">
        <v>169</v>
      </c>
      <c r="E63" s="16">
        <f t="shared" si="1"/>
        <v>61.010830324909747</v>
      </c>
      <c r="F63" s="12">
        <v>108</v>
      </c>
      <c r="G63" s="16">
        <f t="shared" si="2"/>
        <v>38.989169675090253</v>
      </c>
    </row>
    <row r="64">
      <c r="A64" s="8"/>
      <c r="B64" s="8" t="s">
        <v>65</v>
      </c>
      <c r="C64" s="12">
        <f t="shared" si="0"/>
        <v>364</v>
      </c>
      <c r="D64" s="12">
        <v>242</v>
      </c>
      <c r="E64" s="16">
        <f t="shared" si="1"/>
        <v>66.483516483516482</v>
      </c>
      <c r="F64" s="12">
        <v>122</v>
      </c>
      <c r="G64" s="16">
        <f t="shared" si="2"/>
        <v>33.516483516483511</v>
      </c>
    </row>
    <row r="65">
      <c r="A65" s="8"/>
      <c r="B65" s="8" t="s">
        <v>66</v>
      </c>
      <c r="C65" s="12">
        <f t="shared" si="0"/>
        <v>254</v>
      </c>
      <c r="D65" s="12">
        <v>105</v>
      </c>
      <c r="E65" s="16">
        <f t="shared" si="1"/>
        <v>41.338582677165356</v>
      </c>
      <c r="F65" s="12">
        <v>149</v>
      </c>
      <c r="G65" s="16">
        <f t="shared" si="2"/>
        <v>58.661417322834644</v>
      </c>
    </row>
    <row r="66">
      <c r="A66" s="8"/>
      <c r="B66" s="8" t="s">
        <v>67</v>
      </c>
      <c r="C66" s="12">
        <f t="shared" si="0"/>
        <v>71</v>
      </c>
      <c r="D66" s="12">
        <v>27</v>
      </c>
      <c r="E66" s="16">
        <f t="shared" si="1"/>
        <v>38.028169014084504</v>
      </c>
      <c r="F66" s="12">
        <v>44</v>
      </c>
      <c r="G66" s="16">
        <f t="shared" si="2"/>
        <v>61.971830985915489</v>
      </c>
    </row>
    <row r="67" ht="21" customHeight="1">
      <c r="A67" s="9" t="s">
        <v>68</v>
      </c>
      <c r="B67" s="9"/>
      <c r="C67" s="12">
        <f t="shared" si="0"/>
        <v>4729</v>
      </c>
      <c r="D67" s="13">
        <f>SUM(D68:D77)</f>
        <v>2954</v>
      </c>
      <c r="E67" s="16">
        <f t="shared" si="1"/>
        <v>62.465637555508572</v>
      </c>
      <c r="F67" s="13">
        <f>SUM(F68:F77)</f>
        <v>1775</v>
      </c>
      <c r="G67" s="16">
        <f t="shared" si="2"/>
        <v>37.534362444491435</v>
      </c>
    </row>
    <row r="68" ht="21" customHeight="1">
      <c r="A68" s="8"/>
      <c r="B68" s="8" t="s">
        <v>69</v>
      </c>
      <c r="C68" s="12">
        <f t="shared" si="0"/>
        <v>396</v>
      </c>
      <c r="D68" s="12">
        <v>141</v>
      </c>
      <c r="E68" s="16">
        <f t="shared" si="1"/>
        <v>35.606060606060609</v>
      </c>
      <c r="F68" s="12">
        <v>255</v>
      </c>
      <c r="G68" s="16">
        <f t="shared" si="2"/>
        <v>64.393939393939391</v>
      </c>
    </row>
    <row r="69">
      <c r="A69" s="8"/>
      <c r="B69" s="8" t="s">
        <v>70</v>
      </c>
      <c r="C69" s="12">
        <f t="shared" si="0"/>
        <v>172</v>
      </c>
      <c r="D69" s="12">
        <v>104</v>
      </c>
      <c r="E69" s="16">
        <f t="shared" si="1"/>
        <v>60.465116279069761</v>
      </c>
      <c r="F69" s="12">
        <v>68</v>
      </c>
      <c r="G69" s="16">
        <f t="shared" si="2"/>
        <v>39.534883720930232</v>
      </c>
    </row>
    <row r="70">
      <c r="A70" s="8"/>
      <c r="B70" s="8" t="s">
        <v>71</v>
      </c>
      <c r="C70" s="12">
        <f t="shared" si="0"/>
        <v>262</v>
      </c>
      <c r="D70" s="12">
        <v>169</v>
      </c>
      <c r="E70" s="16">
        <f t="shared" si="1"/>
        <v>64.503816793893137</v>
      </c>
      <c r="F70" s="12">
        <v>93</v>
      </c>
      <c r="G70" s="16">
        <f t="shared" si="2"/>
        <v>35.496183206106871</v>
      </c>
    </row>
    <row r="71">
      <c r="A71" s="8"/>
      <c r="B71" s="8" t="s">
        <v>72</v>
      </c>
      <c r="C71" s="12">
        <f t="shared" si="0"/>
        <v>376</v>
      </c>
      <c r="D71" s="12">
        <v>259</v>
      </c>
      <c r="E71" s="16">
        <f t="shared" si="1"/>
        <v>68.88297872340425</v>
      </c>
      <c r="F71" s="12">
        <v>117</v>
      </c>
      <c r="G71" s="16">
        <f t="shared" si="2"/>
        <v>31.117021276595747</v>
      </c>
    </row>
    <row r="72">
      <c r="A72" s="8"/>
      <c r="B72" s="8" t="s">
        <v>73</v>
      </c>
      <c r="C72" s="12">
        <f t="shared" si="0"/>
        <v>322</v>
      </c>
      <c r="D72" s="12">
        <v>178</v>
      </c>
      <c r="E72" s="16">
        <f t="shared" si="1"/>
        <v>55.279503105590067</v>
      </c>
      <c r="F72" s="12">
        <v>144</v>
      </c>
      <c r="G72" s="16">
        <f t="shared" si="2"/>
        <v>44.720496894409941</v>
      </c>
    </row>
    <row r="73">
      <c r="A73" s="8"/>
      <c r="B73" s="8" t="s">
        <v>74</v>
      </c>
      <c r="C73" s="12">
        <f ref="C73:C112" t="shared" si="3">SUM(D73,F73)</f>
        <v>1352</v>
      </c>
      <c r="D73" s="12">
        <v>999</v>
      </c>
      <c r="E73" s="16">
        <f ref="E73:E112" t="shared" si="4">IF(D73=0,".0",D73/C73*100)</f>
        <v>73.8905325443787</v>
      </c>
      <c r="F73" s="12">
        <v>353</v>
      </c>
      <c r="G73" s="16">
        <f ref="G73:G112" t="shared" si="5">IF(F73=0,".0",F73/C73*100)</f>
        <v>26.1094674556213</v>
      </c>
    </row>
    <row r="74">
      <c r="A74" s="8"/>
      <c r="B74" s="8" t="s">
        <v>75</v>
      </c>
      <c r="C74" s="12">
        <f t="shared" si="3"/>
        <v>559</v>
      </c>
      <c r="D74" s="12">
        <v>372</v>
      </c>
      <c r="E74" s="16">
        <f t="shared" si="4"/>
        <v>66.547406082289811</v>
      </c>
      <c r="F74" s="12">
        <v>187</v>
      </c>
      <c r="G74" s="16">
        <f t="shared" si="5"/>
        <v>33.452593917710196</v>
      </c>
    </row>
    <row r="75">
      <c r="B75" s="8" t="s">
        <v>76</v>
      </c>
      <c r="C75" s="12">
        <f t="shared" si="3"/>
        <v>396</v>
      </c>
      <c r="D75" s="12">
        <v>205</v>
      </c>
      <c r="E75" s="16">
        <f t="shared" si="4"/>
        <v>51.767676767676761</v>
      </c>
      <c r="F75" s="12">
        <v>191</v>
      </c>
      <c r="G75" s="16">
        <f t="shared" si="5"/>
        <v>48.232323232323232</v>
      </c>
    </row>
    <row r="76">
      <c r="B76" s="8" t="s">
        <v>77</v>
      </c>
      <c r="C76" s="12">
        <f t="shared" si="3"/>
        <v>366</v>
      </c>
      <c r="D76" s="12">
        <v>192</v>
      </c>
      <c r="E76" s="16">
        <f t="shared" si="4"/>
        <v>52.459016393442624</v>
      </c>
      <c r="F76" s="12">
        <v>174</v>
      </c>
      <c r="G76" s="16">
        <f t="shared" si="5"/>
        <v>47.540983606557376</v>
      </c>
    </row>
    <row r="77">
      <c r="B77" s="8" t="s">
        <v>78</v>
      </c>
      <c r="C77" s="12">
        <f t="shared" si="3"/>
        <v>528</v>
      </c>
      <c r="D77" s="12">
        <v>335</v>
      </c>
      <c r="E77" s="16">
        <f t="shared" si="4"/>
        <v>63.4469696969697</v>
      </c>
      <c r="F77" s="12">
        <v>193</v>
      </c>
      <c r="G77" s="16">
        <f t="shared" si="5"/>
        <v>36.553030303030305</v>
      </c>
    </row>
    <row r="78" ht="21" customHeight="1">
      <c r="A78" s="9" t="s">
        <v>79</v>
      </c>
      <c r="B78" s="9"/>
      <c r="C78" s="12">
        <f t="shared" si="3"/>
        <v>8423</v>
      </c>
      <c r="D78" s="13">
        <f>SUM(D79:D93)</f>
        <v>3846</v>
      </c>
      <c r="E78" s="16">
        <f t="shared" si="4"/>
        <v>45.660690965214293</v>
      </c>
      <c r="F78" s="13">
        <f>SUM(F79:F93)</f>
        <v>4577</v>
      </c>
      <c r="G78" s="16">
        <f t="shared" si="5"/>
        <v>54.339309034785707</v>
      </c>
    </row>
    <row r="79" ht="21" customHeight="1">
      <c r="A79" s="8"/>
      <c r="B79" s="8" t="s">
        <v>80</v>
      </c>
      <c r="C79" s="12">
        <f t="shared" si="3"/>
        <v>129</v>
      </c>
      <c r="D79" s="12">
        <v>54</v>
      </c>
      <c r="E79" s="16">
        <f t="shared" si="4"/>
        <v>41.860465116279073</v>
      </c>
      <c r="F79" s="12">
        <v>75</v>
      </c>
      <c r="G79" s="16">
        <f t="shared" si="5"/>
        <v>58.139534883720934</v>
      </c>
    </row>
    <row r="80">
      <c r="A80" s="8"/>
      <c r="B80" s="8" t="s">
        <v>81</v>
      </c>
      <c r="C80" s="12">
        <f t="shared" si="3"/>
        <v>2278</v>
      </c>
      <c r="D80" s="12">
        <v>969</v>
      </c>
      <c r="E80" s="16">
        <f t="shared" si="4"/>
        <v>42.537313432835823</v>
      </c>
      <c r="F80" s="12">
        <v>1309</v>
      </c>
      <c r="G80" s="16">
        <f t="shared" si="5"/>
        <v>57.462686567164177</v>
      </c>
    </row>
    <row r="81">
      <c r="A81" s="8"/>
      <c r="B81" s="8" t="s">
        <v>82</v>
      </c>
      <c r="C81" s="12">
        <f t="shared" si="3"/>
        <v>286</v>
      </c>
      <c r="D81" s="12">
        <v>106</v>
      </c>
      <c r="E81" s="16">
        <f t="shared" si="4"/>
        <v>37.06293706293706</v>
      </c>
      <c r="F81" s="12">
        <v>180</v>
      </c>
      <c r="G81" s="16">
        <f t="shared" si="5"/>
        <v>62.93706293706294</v>
      </c>
    </row>
    <row r="82">
      <c r="A82" s="8"/>
      <c r="B82" s="8" t="s">
        <v>83</v>
      </c>
      <c r="C82" s="12">
        <f t="shared" si="3"/>
        <v>304</v>
      </c>
      <c r="D82" s="12">
        <v>168</v>
      </c>
      <c r="E82" s="16">
        <f t="shared" si="4"/>
        <v>55.26315789473685</v>
      </c>
      <c r="F82" s="12">
        <v>136</v>
      </c>
      <c r="G82" s="16">
        <f t="shared" si="5"/>
        <v>44.736842105263158</v>
      </c>
    </row>
    <row r="83">
      <c r="A83" s="8"/>
      <c r="B83" s="8" t="s">
        <v>84</v>
      </c>
      <c r="C83" s="12">
        <f t="shared" si="3"/>
        <v>862</v>
      </c>
      <c r="D83" s="12">
        <v>377</v>
      </c>
      <c r="E83" s="16">
        <f t="shared" si="4"/>
        <v>43.735498839907194</v>
      </c>
      <c r="F83" s="12">
        <v>485</v>
      </c>
      <c r="G83" s="16">
        <f t="shared" si="5"/>
        <v>56.264501160092806</v>
      </c>
    </row>
    <row r="84">
      <c r="A84" s="8"/>
      <c r="B84" s="8" t="s">
        <v>85</v>
      </c>
      <c r="C84" s="12">
        <f t="shared" si="3"/>
        <v>2495</v>
      </c>
      <c r="D84" s="12">
        <v>1323</v>
      </c>
      <c r="E84" s="16">
        <f t="shared" si="4"/>
        <v>53.026052104208418</v>
      </c>
      <c r="F84" s="12">
        <v>1172</v>
      </c>
      <c r="G84" s="16">
        <f t="shared" si="5"/>
        <v>46.973947895791582</v>
      </c>
    </row>
    <row r="85">
      <c r="A85" s="8"/>
      <c r="B85" s="8" t="s">
        <v>86</v>
      </c>
      <c r="C85" s="12">
        <f t="shared" si="3"/>
        <v>121</v>
      </c>
      <c r="D85" s="12">
        <v>52</v>
      </c>
      <c r="E85" s="16">
        <f t="shared" si="4"/>
        <v>42.97520661157025</v>
      </c>
      <c r="F85" s="12">
        <v>69</v>
      </c>
      <c r="G85" s="16">
        <f t="shared" si="5"/>
        <v>57.02479338842975</v>
      </c>
    </row>
    <row r="86">
      <c r="B86" s="8" t="s">
        <v>87</v>
      </c>
      <c r="C86" s="12">
        <f t="shared" si="3"/>
        <v>195</v>
      </c>
      <c r="D86" s="12">
        <v>106</v>
      </c>
      <c r="E86" s="16">
        <f t="shared" si="4"/>
        <v>54.358974358974358</v>
      </c>
      <c r="F86" s="12">
        <v>89</v>
      </c>
      <c r="G86" s="16">
        <f t="shared" si="5"/>
        <v>45.641025641025642</v>
      </c>
    </row>
    <row r="87">
      <c r="B87" s="8" t="s">
        <v>88</v>
      </c>
      <c r="C87" s="12">
        <f t="shared" si="3"/>
        <v>297</v>
      </c>
      <c r="D87" s="12">
        <v>122</v>
      </c>
      <c r="E87" s="16">
        <f t="shared" si="4"/>
        <v>41.07744107744108</v>
      </c>
      <c r="F87" s="12">
        <v>175</v>
      </c>
      <c r="G87" s="16">
        <f t="shared" si="5"/>
        <v>58.92255892255892</v>
      </c>
    </row>
    <row r="88">
      <c r="B88" s="8" t="s">
        <v>89</v>
      </c>
      <c r="C88" s="12">
        <f t="shared" si="3"/>
        <v>301</v>
      </c>
      <c r="D88" s="12">
        <v>156</v>
      </c>
      <c r="E88" s="16">
        <f t="shared" si="4"/>
        <v>51.82724252491694</v>
      </c>
      <c r="F88" s="12">
        <v>145</v>
      </c>
      <c r="G88" s="16">
        <f t="shared" si="5"/>
        <v>48.172757475083053</v>
      </c>
    </row>
    <row r="89">
      <c r="B89" s="8" t="s">
        <v>90</v>
      </c>
      <c r="C89" s="12">
        <f t="shared" si="3"/>
        <v>385</v>
      </c>
      <c r="D89" s="12">
        <v>143</v>
      </c>
      <c r="E89" s="16">
        <f t="shared" si="4"/>
        <v>37.142857142857146</v>
      </c>
      <c r="F89" s="12">
        <v>242</v>
      </c>
      <c r="G89" s="16">
        <f t="shared" si="5"/>
        <v>62.857142857142854</v>
      </c>
    </row>
    <row r="90">
      <c r="B90" s="8" t="s">
        <v>91</v>
      </c>
      <c r="C90" s="12">
        <f t="shared" si="3"/>
        <v>293</v>
      </c>
      <c r="D90" s="12">
        <v>137</v>
      </c>
      <c r="E90" s="16">
        <f t="shared" si="4"/>
        <v>46.757679180887372</v>
      </c>
      <c r="F90" s="12">
        <v>156</v>
      </c>
      <c r="G90" s="16">
        <f t="shared" si="5"/>
        <v>53.242320819112635</v>
      </c>
    </row>
    <row r="91">
      <c r="B91" s="8" t="s">
        <v>92</v>
      </c>
      <c r="C91" s="12">
        <f t="shared" si="3"/>
        <v>449</v>
      </c>
      <c r="D91" s="12">
        <v>130</v>
      </c>
      <c r="E91" s="16">
        <f t="shared" si="4"/>
        <v>28.953229398663698</v>
      </c>
      <c r="F91" s="12">
        <v>319</v>
      </c>
      <c r="G91" s="16">
        <f t="shared" si="5"/>
        <v>71.0467706013363</v>
      </c>
    </row>
    <row r="92">
      <c r="B92" s="8" t="s">
        <v>93</v>
      </c>
      <c r="C92" s="12">
        <f t="shared" si="3"/>
        <v>25</v>
      </c>
      <c r="D92" s="12">
        <v>3</v>
      </c>
      <c r="E92" s="16">
        <f t="shared" si="4"/>
        <v>12</v>
      </c>
      <c r="F92" s="12">
        <v>22</v>
      </c>
      <c r="G92" s="16">
        <f t="shared" si="5"/>
        <v>88</v>
      </c>
    </row>
    <row r="93">
      <c r="B93" s="8" t="s">
        <v>94</v>
      </c>
      <c r="C93" s="12">
        <f t="shared" si="3"/>
        <v>3</v>
      </c>
      <c r="D93" s="12">
        <v>0</v>
      </c>
      <c r="E93" s="16" t="str">
        <f t="shared" si="4"/>
        <v>.0</v>
      </c>
      <c r="F93" s="12">
        <v>3</v>
      </c>
      <c r="G93" s="16">
        <f t="shared" si="5"/>
        <v>100</v>
      </c>
    </row>
    <row r="94" ht="21" customHeight="1">
      <c r="A94" s="9" t="s">
        <v>95</v>
      </c>
      <c r="B94" s="9"/>
      <c r="C94" s="12">
        <f t="shared" si="3"/>
        <v>3335</v>
      </c>
      <c r="D94" s="13">
        <f>SUM(D95:D102)</f>
        <v>1939</v>
      </c>
      <c r="E94" s="16">
        <f t="shared" si="4"/>
        <v>58.140929535232388</v>
      </c>
      <c r="F94" s="13">
        <f>SUM(F95:F102)</f>
        <v>1396</v>
      </c>
      <c r="G94" s="16">
        <f t="shared" si="5"/>
        <v>41.859070464767619</v>
      </c>
    </row>
    <row r="95" ht="21" customHeight="1">
      <c r="A95" s="8"/>
      <c r="B95" s="8" t="s">
        <v>96</v>
      </c>
      <c r="C95" s="12">
        <f t="shared" si="3"/>
        <v>296</v>
      </c>
      <c r="D95" s="12">
        <v>177</v>
      </c>
      <c r="E95" s="16">
        <f t="shared" si="4"/>
        <v>59.797297297297305</v>
      </c>
      <c r="F95" s="12">
        <v>119</v>
      </c>
      <c r="G95" s="16">
        <f t="shared" si="5"/>
        <v>40.2027027027027</v>
      </c>
    </row>
    <row r="96">
      <c r="A96" s="8"/>
      <c r="B96" s="8" t="s">
        <v>97</v>
      </c>
      <c r="C96" s="12">
        <f t="shared" si="3"/>
        <v>278</v>
      </c>
      <c r="D96" s="12">
        <v>141</v>
      </c>
      <c r="E96" s="16">
        <f t="shared" si="4"/>
        <v>50.719424460431654</v>
      </c>
      <c r="F96" s="12">
        <v>137</v>
      </c>
      <c r="G96" s="16">
        <f t="shared" si="5"/>
        <v>49.280575539568346</v>
      </c>
    </row>
    <row r="97">
      <c r="A97" s="8"/>
      <c r="B97" s="8" t="s">
        <v>98</v>
      </c>
      <c r="C97" s="12">
        <f t="shared" si="3"/>
        <v>876</v>
      </c>
      <c r="D97" s="12">
        <v>592</v>
      </c>
      <c r="E97" s="16">
        <f t="shared" si="4"/>
        <v>67.579908675799089</v>
      </c>
      <c r="F97" s="12">
        <v>284</v>
      </c>
      <c r="G97" s="16">
        <f t="shared" si="5"/>
        <v>32.420091324200911</v>
      </c>
    </row>
    <row r="98">
      <c r="A98" s="8"/>
      <c r="B98" s="8" t="s">
        <v>99</v>
      </c>
      <c r="C98" s="12">
        <f t="shared" si="3"/>
        <v>474</v>
      </c>
      <c r="D98" s="12">
        <v>271</v>
      </c>
      <c r="E98" s="16">
        <f t="shared" si="4"/>
        <v>57.172995780590718</v>
      </c>
      <c r="F98" s="12">
        <v>203</v>
      </c>
      <c r="G98" s="16">
        <f t="shared" si="5"/>
        <v>42.827004219409282</v>
      </c>
    </row>
    <row r="99">
      <c r="A99" s="8"/>
      <c r="B99" s="8" t="s">
        <v>100</v>
      </c>
      <c r="C99" s="12">
        <f t="shared" si="3"/>
        <v>198</v>
      </c>
      <c r="D99" s="12">
        <v>135</v>
      </c>
      <c r="E99" s="16">
        <f t="shared" si="4"/>
        <v>68.181818181818173</v>
      </c>
      <c r="F99" s="12">
        <v>63</v>
      </c>
      <c r="G99" s="16">
        <f t="shared" si="5"/>
        <v>31.818181818181817</v>
      </c>
    </row>
    <row r="100">
      <c r="A100" s="8"/>
      <c r="B100" s="8" t="s">
        <v>101</v>
      </c>
      <c r="C100" s="12">
        <f t="shared" si="3"/>
        <v>590</v>
      </c>
      <c r="D100" s="12">
        <v>235</v>
      </c>
      <c r="E100" s="16">
        <f t="shared" si="4"/>
        <v>39.83050847457627</v>
      </c>
      <c r="F100" s="12">
        <v>355</v>
      </c>
      <c r="G100" s="16">
        <f t="shared" si="5"/>
        <v>60.169491525423723</v>
      </c>
    </row>
    <row r="101">
      <c r="A101" s="8"/>
      <c r="B101" s="8" t="s">
        <v>102</v>
      </c>
      <c r="C101" s="12">
        <f t="shared" si="3"/>
        <v>482</v>
      </c>
      <c r="D101" s="12">
        <v>288</v>
      </c>
      <c r="E101" s="16">
        <f t="shared" si="4"/>
        <v>59.751037344398341</v>
      </c>
      <c r="F101" s="12">
        <v>194</v>
      </c>
      <c r="G101" s="16">
        <f t="shared" si="5"/>
        <v>40.248962655601659</v>
      </c>
    </row>
    <row r="102">
      <c r="B102" s="8" t="s">
        <v>103</v>
      </c>
      <c r="C102" s="12">
        <f t="shared" si="3"/>
        <v>141</v>
      </c>
      <c r="D102" s="12">
        <v>100</v>
      </c>
      <c r="E102" s="16">
        <f t="shared" si="4"/>
        <v>70.921985815602838</v>
      </c>
      <c r="F102" s="12">
        <v>41</v>
      </c>
      <c r="G102" s="16">
        <f t="shared" si="5"/>
        <v>29.078014184397162</v>
      </c>
    </row>
    <row r="103" ht="21" customHeight="1">
      <c r="A103" s="9" t="s">
        <v>104</v>
      </c>
      <c r="B103" s="9"/>
      <c r="C103" s="12">
        <f t="shared" si="3"/>
        <v>3606</v>
      </c>
      <c r="D103" s="13">
        <f>SUM(D104:D112)</f>
        <v>1697</v>
      </c>
      <c r="E103" s="16">
        <f t="shared" si="4"/>
        <v>47.060454797559629</v>
      </c>
      <c r="F103" s="13">
        <f>SUM(F104:F112)</f>
        <v>1909</v>
      </c>
      <c r="G103" s="16">
        <f t="shared" si="5"/>
        <v>52.939545202440371</v>
      </c>
    </row>
    <row r="104" ht="21" customHeight="1">
      <c r="A104" s="8"/>
      <c r="B104" s="8" t="s">
        <v>105</v>
      </c>
      <c r="C104" s="12">
        <f t="shared" si="3"/>
        <v>250</v>
      </c>
      <c r="D104" s="12">
        <v>96</v>
      </c>
      <c r="E104" s="16">
        <f t="shared" si="4"/>
        <v>38.4</v>
      </c>
      <c r="F104" s="12">
        <v>154</v>
      </c>
      <c r="G104" s="16">
        <f t="shared" si="5"/>
        <v>61.6</v>
      </c>
    </row>
    <row r="105">
      <c r="A105" s="8"/>
      <c r="B105" s="8" t="s">
        <v>106</v>
      </c>
      <c r="C105" s="12">
        <f t="shared" si="3"/>
        <v>171</v>
      </c>
      <c r="D105" s="12">
        <v>63</v>
      </c>
      <c r="E105" s="16">
        <f t="shared" si="4"/>
        <v>36.84210526315789</v>
      </c>
      <c r="F105" s="12">
        <v>108</v>
      </c>
      <c r="G105" s="16">
        <f t="shared" si="5"/>
        <v>63.1578947368421</v>
      </c>
    </row>
    <row r="106">
      <c r="A106" s="8"/>
      <c r="B106" s="8" t="s">
        <v>107</v>
      </c>
      <c r="C106" s="12">
        <f t="shared" si="3"/>
        <v>176</v>
      </c>
      <c r="D106" s="12">
        <v>66</v>
      </c>
      <c r="E106" s="16">
        <f t="shared" si="4"/>
        <v>37.5</v>
      </c>
      <c r="F106" s="12">
        <v>110</v>
      </c>
      <c r="G106" s="16">
        <f t="shared" si="5"/>
        <v>62.5</v>
      </c>
    </row>
    <row r="107">
      <c r="A107" s="8"/>
      <c r="B107" s="8" t="s">
        <v>108</v>
      </c>
      <c r="C107" s="12">
        <f t="shared" si="3"/>
        <v>276</v>
      </c>
      <c r="D107" s="12">
        <v>101</v>
      </c>
      <c r="E107" s="16">
        <f t="shared" si="4"/>
        <v>36.594202898550726</v>
      </c>
      <c r="F107" s="12">
        <v>175</v>
      </c>
      <c r="G107" s="16">
        <f t="shared" si="5"/>
        <v>63.405797101449281</v>
      </c>
    </row>
    <row r="108">
      <c r="A108" s="8"/>
      <c r="B108" s="8" t="s">
        <v>109</v>
      </c>
      <c r="C108" s="12">
        <f t="shared" si="3"/>
        <v>843</v>
      </c>
      <c r="D108" s="12">
        <v>490</v>
      </c>
      <c r="E108" s="16">
        <f t="shared" si="4"/>
        <v>58.125741399762752</v>
      </c>
      <c r="F108" s="12">
        <v>353</v>
      </c>
      <c r="G108" s="16">
        <f t="shared" si="5"/>
        <v>41.874258600237248</v>
      </c>
    </row>
    <row r="109">
      <c r="A109" s="8"/>
      <c r="B109" s="8" t="s">
        <v>110</v>
      </c>
      <c r="C109" s="12">
        <f t="shared" si="3"/>
        <v>997</v>
      </c>
      <c r="D109" s="12">
        <v>486</v>
      </c>
      <c r="E109" s="16">
        <f t="shared" si="4"/>
        <v>48.74623871614844</v>
      </c>
      <c r="F109" s="12">
        <v>511</v>
      </c>
      <c r="G109" s="16">
        <f t="shared" si="5"/>
        <v>51.253761283851553</v>
      </c>
    </row>
    <row r="110">
      <c r="A110" s="8"/>
      <c r="B110" s="8" t="s">
        <v>111</v>
      </c>
      <c r="C110" s="12">
        <f t="shared" si="3"/>
        <v>388</v>
      </c>
      <c r="D110" s="12">
        <v>140</v>
      </c>
      <c r="E110" s="16">
        <f t="shared" si="4"/>
        <v>36.082474226804123</v>
      </c>
      <c r="F110" s="12">
        <v>248</v>
      </c>
      <c r="G110" s="16">
        <f t="shared" si="5"/>
        <v>63.917525773195869</v>
      </c>
    </row>
    <row r="111">
      <c r="B111" s="8" t="s">
        <v>112</v>
      </c>
      <c r="C111" s="12">
        <f t="shared" si="3"/>
        <v>301</v>
      </c>
      <c r="D111" s="12">
        <v>164</v>
      </c>
      <c r="E111" s="16">
        <f t="shared" si="4"/>
        <v>54.485049833887047</v>
      </c>
      <c r="F111" s="12">
        <v>137</v>
      </c>
      <c r="G111" s="16">
        <f t="shared" si="5"/>
        <v>45.514950166112953</v>
      </c>
    </row>
    <row r="112">
      <c r="B112" s="8" t="s">
        <v>113</v>
      </c>
      <c r="C112" s="12">
        <f t="shared" si="3"/>
        <v>204</v>
      </c>
      <c r="D112" s="12">
        <v>91</v>
      </c>
      <c r="E112" s="16">
        <f t="shared" si="4"/>
        <v>44.6078431372549</v>
      </c>
      <c r="F112" s="12">
        <v>113</v>
      </c>
      <c r="G112" s="16">
        <f t="shared" si="5"/>
        <v>55.392156862745104</v>
      </c>
    </row>
    <row r="113">
      <c r="A113" s="11"/>
      <c r="B113" s="11"/>
      <c r="C113" s="11"/>
      <c r="D113" s="11"/>
      <c r="E113" s="11"/>
      <c r="F113" s="11"/>
      <c r="G113" s="11"/>
    </row>
    <row r="114">
      <c r="A114" s="27" t="s">
        <v>114</v>
      </c>
      <c r="B114" s="27"/>
      <c r="C114" s="27"/>
      <c r="D114" s="27"/>
      <c r="E114" s="27"/>
      <c r="F114" s="27"/>
      <c r="G114" s="27"/>
    </row>
    <row r="115">
      <c r="A115" s="18" t="s">
        <v>115</v>
      </c>
      <c r="B115" s="18"/>
      <c r="C115" s="18"/>
      <c r="D115" s="18"/>
      <c r="E115" s="18"/>
      <c r="F115" s="18"/>
      <c r="G115" s="18"/>
    </row>
    <row r="116" ht="24" customHeight="1">
      <c r="A116" s="21" t="s">
        <v>116</v>
      </c>
      <c r="B116" s="21"/>
      <c r="C116" s="21"/>
      <c r="D116" s="21"/>
      <c r="E116" s="21"/>
      <c r="F116" s="21"/>
      <c r="G116" s="21"/>
    </row>
    <row r="117">
      <c r="A117" s="22" t="s">
        <v>117</v>
      </c>
      <c r="B117" s="22"/>
      <c r="C117" s="22"/>
      <c r="D117" s="22"/>
      <c r="E117" s="22"/>
      <c r="F117" s="22"/>
      <c r="G117" s="22"/>
    </row>
    <row r="118">
      <c r="A118" s="22" t="s">
        <v>118</v>
      </c>
      <c r="B118" s="22"/>
      <c r="C118" s="22"/>
      <c r="D118" s="22"/>
      <c r="E118" s="22"/>
      <c r="F118" s="22"/>
      <c r="G118" s="22"/>
    </row>
  </sheetData>
  <mergeCells>
    <mergeCell ref="F4:G4"/>
    <mergeCell ref="A116:G116"/>
    <mergeCell ref="A118:G118"/>
    <mergeCell ref="A117:G117"/>
    <mergeCell ref="A1:G1"/>
    <mergeCell ref="A2:G2"/>
    <mergeCell ref="A3:G3"/>
    <mergeCell ref="A114:G114"/>
    <mergeCell ref="A5:B5"/>
    <mergeCell ref="A7:B7"/>
    <mergeCell ref="D4:E4"/>
  </mergeCells>
  <phoneticPr fontId="5" type="noConversion"/>
  <pageMargins left="0.75" right="0.75" top="1.28" bottom="1.28" header="0.5" footer="0.5"/>
  <pageSetup scale="85" fitToHeight="0" orientation="portrait"/>
  <headerFooter alignWithMargins="0"/>
  <ignoredErrors>
    <ignoredError sqref="E7 E9 E15 E59 E22 E78 E29 E67 E39 E94 E103 E4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H14B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A3506CCA-CC98-4F6B-B3E9-3BC49C1D3176}"/>
</file>

<file path=customXml/itemProps2.xml><?xml version="1.0" encoding="utf-8"?>
<ds:datastoreItem xmlns:ds="http://schemas.openxmlformats.org/officeDocument/2006/customXml" ds:itemID="{1B5B5530-E6AB-4AFF-9D2B-4A9A2CC9D758}"/>
</file>

<file path=customXml/itemProps3.xml><?xml version="1.0" encoding="utf-8"?>
<ds:datastoreItem xmlns:ds="http://schemas.openxmlformats.org/officeDocument/2006/customXml" ds:itemID="{E3DAE105-F604-4D17-8FA6-5AB9E841E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H-14B</vt:lpstr>
      <vt:lpstr>'Table H-14B'!Print_Area</vt:lpstr>
      <vt:lpstr>'Table H-14B'!Print_Titles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2020-03-02T20:03:55Z</cp:lastPrinted>
  <dcterms:created xsi:type="dcterms:W3CDTF">2005-10-17T17:44:27Z</dcterms:created>
  <dcterms:modified xsi:type="dcterms:W3CDTF">2020-03-02T20:04:04Z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