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588CA83D-441A-49ED-AC6E-9B7CF1581B5A}" xr6:coauthVersionLast="44" xr6:coauthVersionMax="44" xr10:uidLastSave="{00000000-0000-0000-0000-000000000000}"/>
  <bookViews>
    <workbookView xWindow="1515" yWindow="810" windowWidth="17115" windowHeight="10380" xr2:uid="{00000000-000D-0000-FFFF-FFFF00000000}"/>
  </bookViews>
  <sheets>
    <sheet name="Table H-3" sheetId="3" r:id="rId1"/>
  </sheets>
  <definedNames>
    <definedName name="_xlnm.Print_Area" localSheetId="0">'Table H-3'!$A$1:$S$118</definedName>
    <definedName name="_xlnm.Print_Titles" localSheetId="0">'Table H-3'!$1:$6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<sst xmlns="http://schemas.openxmlformats.org/spreadsheetml/2006/main" count="123" uniqueCount="123">
  <si>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Table H-3.</t>
  </si>
  <si>
    <t>U.S. District Courts ---- Pretrial Services Recommendations Made For Initial Pretrial Release</t>
  </si>
  <si>
    <t>For the 12-Month Period Ending September 30, 2022</t>
  </si>
  <si>
    <t>Circuit and District</t>
  </si>
  <si>
    <t>Cases Activated</t>
  </si>
  <si>
    <r xmlns="http://schemas.openxmlformats.org/spreadsheetml/2006/main">
      <t>Type of PSO</t>
    </r>
    <r xmlns="http://schemas.openxmlformats.org/spreadsheetml/2006/main">
      <rPr>
        <b/>
        <vertAlign val="superscript"/>
        <sz val="9"/>
        <rFont val="Arial"/>
        <family val="2"/>
      </rPr>
      <t>1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</si>
  <si>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r xmlns="http://schemas.openxmlformats.org/spreadsheetml/2006/main">
      <t>Type of AUSA</t>
    </r>
    <r xmlns="http://schemas.openxmlformats.org/spreadsheetml/2006/main">
      <rPr>
        <b/>
        <vertAlign val="superscript"/>
        <sz val="9"/>
        <rFont val="Arial"/>
        <family val="2"/>
      </rPr>
      <t>2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</si>
  <si>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</si>
  <si>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</si>
  <si>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</si>
  <si>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</si>
  <si>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</si>
  <si>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</si>
  <si>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</si>
  <si>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</si>
  <si>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</si>
  <si>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</si>
  <si>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</si>
  <si>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</si>
  <si>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</si>
  <si>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</si>
  <si>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</si>
  <si>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</si>
  <si>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</si>
  <si>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</si>
  <si>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</si>
  <si>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</si>
  <si>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</si>
  <si>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</si>
  <si>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</si>
  <si>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</si>
  <si>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</si>
  <si>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</si>
  <si>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</si>
  <si>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</si>
  <si>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</si>
  <si>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</si>
  <si>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</si>
  <si>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</si>
  <si>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</si>
  <si>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</si>
  <si>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</si>
  <si>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</si>
  <si>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</si>
  <si>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</si>
  <si>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</si>
  <si>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</si>
  <si>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</si>
  <si>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</si>
  <si>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</si>
  <si>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</si>
  <si>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</si>
  <si>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</si>
  <si>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</si>
  <si>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</si>
  <si>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</si>
  <si>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</si>
  <si>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</si>
  <si>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</si>
  <si>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</si>
  <si>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</si>
  <si>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</si>
  <si>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</si>
  <si>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</si>
  <si>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</si>
  <si>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</si>
  <si>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</si>
  <si>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</si>
  <si>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</si>
  <si>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</si>
  <si>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</si>
  <si>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</si>
  <si>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</si>
  <si>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</si>
  <si>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</si>
  <si>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</si>
  <si>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</si>
  <si>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</si>
  <si>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</si>
  <si>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</si>
  <si>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</si>
  <si>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</si>
  <si>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</si>
  <si>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</si>
  <si>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</si>
  <si>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</si>
  <si>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</si>
  <si>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</si>
  <si>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</si>
  <si>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</si>
  <si>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</si>
  <si>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</si>
  <si>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</si>
  <si>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</si>
  <si>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</si>
  <si>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</si>
  <si>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</si>
  <si>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</si>
  <si>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</si>
  <si>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</si>
  <si>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</si>
  <si>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</si>
  <si>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</si>
  <si>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</si>
  <si>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</si>
  <si>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</si>
  <si>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</si>
  <si>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</si>
  <si>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</si>
  <si>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</si>
  <si>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</si>
  <si>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</si>
  <si>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</si>
  <si>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</si>
  <si>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</si>
  <si>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</si>
  <si>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</si>
  <si>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</si>
  <si>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</si>
  <si>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</si>
  <si>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 xml:space="preserve">1 </t>
    </r>
    <r xmlns="http://schemas.openxmlformats.org/spreadsheetml/2006/main">
      <rPr>
        <sz val="8"/>
        <color indexed="8"/>
        <rFont val="Arial"/>
        <family val="2"/>
      </rPr>
      <t>PSO = Pretrial Services Officer.</t>
    </r>
  </si>
  <si>
    <r xmlns="http://schemas.openxmlformats.org/spreadsheetml/2006/main">
      <t xml:space="preserve">2 </t>
    </r>
    <r xmlns="http://schemas.openxmlformats.org/spreadsheetml/2006/main">
      <rPr>
        <sz val="8"/>
        <color indexed="8"/>
        <rFont val="Arial"/>
        <family val="2"/>
      </rPr>
      <t>AUSA = Assistant U.S. Attorney.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</si>
  <si>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Excludes dismissals and cases in which release is not possible within 90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</si>
</sst>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6" applyFont="1" fillId="0" applyFill="1" borderId="0" applyBorder="1" xfId="2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164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>
      <alignment horizontal="right"/>
    </xf>
    <xf numFmtId="0" applyNumberFormat="1" fontId="1" applyFont="1" fillId="0" applyFill="1" borderId="0" applyBorder="1" xfId="0"/>
    <xf numFmtId="0" applyNumberFormat="1" fontId="3" applyFont="1" fillId="0" applyFill="1" borderId="0" applyBorder="1" xfId="0"/>
    <xf numFmtId="0" applyNumberFormat="1" fontId="0" applyFont="1" fillId="0" applyFill="1" borderId="4" applyBorder="1" xfId="0"/>
    <xf numFmtId="0" applyNumberFormat="1" fontId="9" applyFont="1" fillId="0" applyFill="1" borderId="4" applyBorder="1" xfId="1">
      <alignment horizontal="center"/>
    </xf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11" applyFont="1" fillId="0" applyFill="1" borderId="0" applyBorder="1" xfId="1">
      <alignment horizontal="left" wrapText="1"/>
    </xf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8" applyFont="1" fillId="0" applyFill="1" borderId="0" applyBorder="1" xfId="0"/>
    <xf numFmtId="1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3" applyNumberFormat="1" fontId="12" applyFont="1" fillId="0" applyFill="1" borderId="0" applyBorder="1" xfId="2">
      <alignment horizontal="right"/>
    </xf>
    <xf numFmtId="3" applyNumberFormat="1" fontId="3" applyFont="1" fillId="0" applyFill="1" borderId="0" applyBorder="1" xfId="0">
      <alignment horizontal="right"/>
    </xf>
    <xf numFmtId="165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/>
    <xf numFmtId="0" applyNumberFormat="1" fontId="11" applyFont="1" fillId="0" applyFill="1" borderId="0" applyBorder="1" xfId="1">
      <alignment horizontal="left" wrapText="1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3" applyFont="1" fillId="0" applyFill="1" borderId="1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12" applyBorder="1" xfId="0">
      <alignment horizontal="center" wrapText="1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5" applyFont="1" fillId="0" applyFill="1" borderId="5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7" applyBorder="1" xfId="0">
      <alignment horizontal="center" wrapText="1"/>
    </xf>
    <xf numFmtId="0" applyNumberFormat="1" fontId="13" applyFont="1" fillId="0" applyFill="1" borderId="5" applyBorder="1" xfId="0">
      <alignment horizontal="center"/>
    </xf>
    <xf numFmtId="0" applyNumberFormat="1" fontId="13" applyFont="1" fillId="0" applyFill="1" borderId="7" applyBorder="1" xfId="0">
      <alignment horizontal="center"/>
    </xf>
    <xf numFmtId="0" applyNumberFormat="1" fontId="13" applyFont="1" fillId="0" applyFill="1" borderId="6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2" applyFont="1" fillId="0" applyFill="1" borderId="15" applyBorder="1" xfId="0"/>
  </cellXfs>
  <cellStyles count="3">
    <cellStyle name="Normal" xfId="0" builtinId="0"/>
    <cellStyle name="Normal_pretrial_h2_jun2005" xfId="1"/>
    <cellStyle name="Normal_pretrial_h3_jun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workbookViewId="0">
      <selection sqref="A1:Q1"/>
    </sheetView>
  </sheetViews>
  <sheetFormatPr defaultRowHeight="12.75" x14ac:dyDescent="0.2"/>
  <cols>
    <col min="1" max="1" width="5" customWidth="1" style="4"/>
    <col min="2" max="2" width="5.7109375" customWidth="1" style="4"/>
    <col min="3" max="3" width="9.140625" customWidth="1" style="4"/>
    <col min="4" max="4" width="8.42578125" customWidth="1" style="4"/>
    <col min="5" max="5" width="7.5703125" customWidth="1" style="4"/>
    <col min="6" max="6" width="8.42578125" customWidth="1" style="4"/>
    <col min="7" max="7" width="7.5703125" customWidth="1" style="4"/>
    <col min="8" max="8" width="8.42578125" customWidth="1" style="4"/>
    <col min="9" max="9" width="7.5703125" customWidth="1" style="4"/>
    <col min="10" max="10" hidden="1" width="8.42578125" customWidth="1" style="4"/>
    <col min="11" max="11" hidden="1" width="7.5703125" customWidth="1" style="4"/>
    <col min="12" max="12" width="8.42578125" customWidth="1" style="4"/>
    <col min="13" max="13" width="7.5703125" customWidth="1" style="4"/>
    <col min="14" max="14" width="8.42578125" customWidth="1" style="4"/>
    <col min="15" max="15" width="7.5703125" customWidth="1" style="4"/>
    <col min="16" max="16" width="8.42578125" customWidth="1" style="4"/>
    <col min="17" max="17" width="7.5703125" customWidth="1" style="4"/>
    <col min="18" max="18" hidden="1" width="8.42578125" customWidth="1" style="4"/>
    <col min="19" max="19" hidden="1" width="7.5703125" customWidth="1" style="4"/>
    <col min="20" max="27" width="9.140625" customWidth="1" style="4"/>
  </cols>
  <sheetData>
    <row r="1" ht="16.5" s="29" customForma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.7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/>
      <c r="M3" s="31"/>
    </row>
    <row r="4" ht="12.75" customHeight="1">
      <c r="A4" s="34" t="s">
        <v>3</v>
      </c>
      <c r="B4" s="35"/>
      <c r="C4" s="47" t="s">
        <v>4</v>
      </c>
      <c r="D4" s="43" t="s">
        <v>5</v>
      </c>
      <c r="E4" s="44"/>
      <c r="F4" s="44"/>
      <c r="G4" s="44"/>
      <c r="H4" s="44"/>
      <c r="I4" s="44"/>
      <c r="J4" s="44"/>
      <c r="K4" s="45"/>
      <c r="L4" s="43" t="s">
        <v>6</v>
      </c>
      <c r="M4" s="44"/>
      <c r="N4" s="44"/>
      <c r="O4" s="44"/>
      <c r="P4" s="44"/>
      <c r="Q4" s="44"/>
      <c r="R4" s="44"/>
      <c r="S4" s="44"/>
    </row>
    <row r="5" ht="24.75" customHeight="1">
      <c r="A5" s="36"/>
      <c r="B5" s="37"/>
      <c r="C5" s="48"/>
      <c r="D5" s="40" t="s">
        <v>7</v>
      </c>
      <c r="E5" s="41"/>
      <c r="F5" s="42" t="s">
        <v>8</v>
      </c>
      <c r="G5" s="42"/>
      <c r="H5" s="40" t="s">
        <v>9</v>
      </c>
      <c r="I5" s="41"/>
      <c r="J5" s="42" t="s">
        <v>10</v>
      </c>
      <c r="K5" s="41"/>
      <c r="L5" s="40" t="s">
        <v>11</v>
      </c>
      <c r="M5" s="41"/>
      <c r="N5" s="40" t="s">
        <v>8</v>
      </c>
      <c r="O5" s="41"/>
      <c r="P5" s="40" t="s">
        <v>9</v>
      </c>
      <c r="Q5" s="41"/>
      <c r="R5" s="42" t="s">
        <v>10</v>
      </c>
      <c r="S5" s="41"/>
    </row>
    <row r="6" ht="21.75" customHeight="1">
      <c r="A6" s="38"/>
      <c r="B6" s="39"/>
      <c r="C6" s="49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5" t="s">
        <v>13</v>
      </c>
      <c r="L6" s="6" t="s">
        <v>12</v>
      </c>
      <c r="M6" s="7" t="s">
        <v>13</v>
      </c>
      <c r="N6" s="6" t="s">
        <v>12</v>
      </c>
      <c r="O6" s="7" t="s">
        <v>13</v>
      </c>
      <c r="P6" s="7" t="s">
        <v>12</v>
      </c>
      <c r="Q6" s="8" t="s">
        <v>13</v>
      </c>
      <c r="R6" s="6" t="s">
        <v>12</v>
      </c>
      <c r="S6" s="7" t="s">
        <v>13</v>
      </c>
    </row>
    <row r="7" ht="14.25" customHeight="1">
      <c r="C7" s="24"/>
      <c r="Q7" s="9"/>
    </row>
    <row r="8">
      <c r="A8" s="46" t="s">
        <v>14</v>
      </c>
      <c r="B8" s="46"/>
      <c r="C8" s="11">
        <f>SUM(C10,C16,C23,C30,C40,C50,C60,C68,C79,C95,C104)</f>
        <v>73690</v>
      </c>
      <c r="D8" s="11">
        <f>SUM(D10,D16,D23,D30,D40,D50,D60,D68,D79,D95,D104)</f>
        <v>66670</v>
      </c>
      <c r="E8" s="28">
        <f>IF(D8=0,".0",D8/C8*100)</f>
        <v>90.473605645270723</v>
      </c>
      <c r="F8" s="11">
        <f>SUM(F10,F16,F23,F30,F40,F50,F60,F68,F79,F95,F104)</f>
        <v>43595</v>
      </c>
      <c r="G8" s="28">
        <f>IF(F8=0,".0",F8/D8*100)</f>
        <v>65.389230538473072</v>
      </c>
      <c r="H8" s="11">
        <f>SUM(H10,H16,H23,H30,H40,H50,H60,H68,H79,H95,H104)</f>
        <v>23075</v>
      </c>
      <c r="I8" s="28">
        <f>IF(H8=0,".0",H8/D8*100)</f>
        <v>34.610769461526928</v>
      </c>
      <c r="J8" s="11">
        <f>SUM(J10,J16,J23,J30,J40,J50,J60,J68,J79,J95,J104)</f>
        <v>0</v>
      </c>
      <c r="K8" s="28" t="str">
        <f>IF(J8=0,".0",J8/D8*100)</f>
        <v>.0</v>
      </c>
      <c r="L8" s="11">
        <f>SUM(L10,L16,L23,L30,L40,L50,L60,L68,L79,L95,L104)</f>
        <v>66710</v>
      </c>
      <c r="M8" s="28">
        <f>IF(L8=0,".0",L8/C8*100)</f>
        <v>90.527887094585424</v>
      </c>
      <c r="N8" s="11">
        <f>SUM(N10,N16,N23,N30,N40,N50,N60,N68,N79,N95,N104)</f>
        <v>49143</v>
      </c>
      <c r="O8" s="28">
        <f>IF(N8=0,".0",N8/L8*100)</f>
        <v>73.666616699145564</v>
      </c>
      <c r="P8" s="11">
        <f>SUM(P10,P16,P23,P30,P40,P50,P60,P68,P79,P95,P104)</f>
        <v>17567</v>
      </c>
      <c r="Q8" s="28">
        <f>IF(P8=0,".0",P8/L8*100)</f>
        <v>26.333383300854447</v>
      </c>
      <c r="R8" s="11">
        <f>SUM(R10,R16,R23,R30,R40,R50,R60,R68,R79,R95,R104)</f>
        <v>0</v>
      </c>
      <c r="S8" s="28" t="str">
        <f>IF(R8=0,".0",R8/L8*100)</f>
        <v>.0</v>
      </c>
    </row>
    <row r="9">
      <c r="C9" s="25"/>
      <c r="D9" s="11"/>
      <c r="E9" s="28"/>
      <c r="F9" s="11"/>
      <c r="G9" s="28"/>
      <c r="H9" s="11"/>
      <c r="I9" s="28"/>
      <c r="J9" s="11"/>
      <c r="K9" s="28"/>
      <c r="L9" s="11"/>
      <c r="M9" s="28"/>
      <c r="N9" s="11"/>
      <c r="O9" s="28"/>
      <c r="P9" s="11"/>
      <c r="Q9" s="28"/>
      <c r="R9" s="11"/>
      <c r="S9" s="28"/>
    </row>
    <row r="10" ht="21" customHeight="1">
      <c r="A10" s="12" t="s">
        <v>15</v>
      </c>
      <c r="B10" s="12"/>
      <c r="C10" s="11">
        <f>SUM(C11:C15)</f>
        <v>1903</v>
      </c>
      <c r="D10" s="11">
        <f>SUM(D11:D15)</f>
        <v>1740</v>
      </c>
      <c r="E10" s="28">
        <f>IF(D10=0,".0",D10/C10*100)</f>
        <v>91.434576983709931</v>
      </c>
      <c r="F10" s="11">
        <f>SUM(F11:F15)</f>
        <v>1006</v>
      </c>
      <c r="G10" s="28">
        <f ref="G10:G72" t="shared" si="0">IF(F10=0,".0",F10/D10*100)</f>
        <v>57.816091954022987</v>
      </c>
      <c r="H10" s="11">
        <f>SUM(H11:H15)</f>
        <v>734</v>
      </c>
      <c r="I10" s="28">
        <f ref="I10:I72" t="shared" si="1">IF(H10=0,".0",H10/D10*100)</f>
        <v>42.183908045977006</v>
      </c>
      <c r="J10" s="11">
        <f>SUM(J11:J15)</f>
        <v>0</v>
      </c>
      <c r="K10" s="28" t="str">
        <f ref="K10:K72" t="shared" si="2">IF(J10=0,".0",J10/D10*100)</f>
        <v>.0</v>
      </c>
      <c r="L10" s="11">
        <f>SUM(L11:L15)</f>
        <v>1737</v>
      </c>
      <c r="M10" s="28">
        <f ref="M10:M72" t="shared" si="3">IF(L10=0,".0",L10/C10*100)</f>
        <v>91.276931161324228</v>
      </c>
      <c r="N10" s="11">
        <f>SUM(N11:N15)</f>
        <v>1271</v>
      </c>
      <c r="O10" s="28">
        <f ref="O10:O72" t="shared" si="4">IF(N10=0,".0",N10/L10*100)</f>
        <v>73.172135866436378</v>
      </c>
      <c r="P10" s="11">
        <f>SUM(P11:P15)</f>
        <v>466</v>
      </c>
      <c r="Q10" s="28">
        <f ref="Q10:Q72" t="shared" si="5">IF(P10=0,".0",P10/L10*100)</f>
        <v>26.827864133563615</v>
      </c>
      <c r="R10" s="11">
        <f>SUM(R11:R15)</f>
        <v>0</v>
      </c>
      <c r="S10" s="28" t="str">
        <f ref="S10:S72" t="shared" si="6">IF(R10=0,".0",R10/L10*100)</f>
        <v>.0</v>
      </c>
    </row>
    <row r="11" ht="21" customHeight="1">
      <c r="A11" s="13"/>
      <c r="B11" s="13" t="s">
        <v>16</v>
      </c>
      <c r="C11" s="25">
        <v>184</v>
      </c>
      <c r="D11" s="11">
        <f>SUM(F11,H11,J11)</f>
        <v>152</v>
      </c>
      <c r="E11" s="28">
        <f ref="E11:E74" t="shared" si="7">IF(D11=0,".0",D11/C11*100)</f>
        <v>82.6086956521739</v>
      </c>
      <c r="F11" s="26">
        <v>65</v>
      </c>
      <c r="G11" s="28">
        <f t="shared" si="0"/>
        <v>42.763157894736842</v>
      </c>
      <c r="H11" s="26">
        <v>87</v>
      </c>
      <c r="I11" s="28">
        <f t="shared" si="1"/>
        <v>57.23684210526315</v>
      </c>
      <c r="J11" s="26"/>
      <c r="K11" s="28" t="str">
        <f t="shared" si="2"/>
        <v>.0</v>
      </c>
      <c r="L11" s="11">
        <f>SUM(N11,P11,R11)</f>
        <v>152</v>
      </c>
      <c r="M11" s="28">
        <f t="shared" si="3"/>
        <v>82.6086956521739</v>
      </c>
      <c r="N11" s="26">
        <v>80</v>
      </c>
      <c r="O11" s="28">
        <f t="shared" si="4"/>
        <v>52.631578947368418</v>
      </c>
      <c r="P11" s="26">
        <v>72</v>
      </c>
      <c r="Q11" s="28">
        <f t="shared" si="5"/>
        <v>47.368421052631575</v>
      </c>
      <c r="R11" s="26"/>
      <c r="S11" s="28" t="str">
        <f t="shared" si="6"/>
        <v>.0</v>
      </c>
    </row>
    <row r="12">
      <c r="A12" s="13"/>
      <c r="B12" s="13" t="s">
        <v>17</v>
      </c>
      <c r="C12" s="25">
        <v>443</v>
      </c>
      <c r="D12" s="11">
        <f>SUM(F12,H12,J12)</f>
        <v>408</v>
      </c>
      <c r="E12" s="28">
        <f t="shared" si="7"/>
        <v>92.099322799097067</v>
      </c>
      <c r="F12" s="26">
        <v>168</v>
      </c>
      <c r="G12" s="28">
        <f t="shared" si="0"/>
        <v>41.17647058823529</v>
      </c>
      <c r="H12" s="26">
        <v>240</v>
      </c>
      <c r="I12" s="28">
        <f t="shared" si="1"/>
        <v>58.82352941176471</v>
      </c>
      <c r="J12" s="26"/>
      <c r="K12" s="28" t="str">
        <f t="shared" si="2"/>
        <v>.0</v>
      </c>
      <c r="L12" s="11">
        <f>SUM(N12,P12,R12)</f>
        <v>407</v>
      </c>
      <c r="M12" s="28">
        <f t="shared" si="3"/>
        <v>91.873589164785557</v>
      </c>
      <c r="N12" s="26">
        <v>218</v>
      </c>
      <c r="O12" s="28">
        <f t="shared" si="4"/>
        <v>53.562653562653558</v>
      </c>
      <c r="P12" s="26">
        <v>189</v>
      </c>
      <c r="Q12" s="28">
        <f t="shared" si="5"/>
        <v>46.437346437346442</v>
      </c>
      <c r="R12" s="26"/>
      <c r="S12" s="28" t="str">
        <f t="shared" si="6"/>
        <v>.0</v>
      </c>
    </row>
    <row r="13">
      <c r="A13" s="13"/>
      <c r="B13" s="13" t="s">
        <v>18</v>
      </c>
      <c r="C13" s="25">
        <v>168</v>
      </c>
      <c r="D13" s="11">
        <f>SUM(F13,H13,J13)</f>
        <v>102</v>
      </c>
      <c r="E13" s="28">
        <f t="shared" si="7"/>
        <v>60.714285714285708</v>
      </c>
      <c r="F13" s="26">
        <v>32</v>
      </c>
      <c r="G13" s="28">
        <f t="shared" si="0"/>
        <v>31.372549019607842</v>
      </c>
      <c r="H13" s="26">
        <v>70</v>
      </c>
      <c r="I13" s="28">
        <f t="shared" si="1"/>
        <v>68.627450980392155</v>
      </c>
      <c r="J13" s="26"/>
      <c r="K13" s="28" t="str">
        <f t="shared" si="2"/>
        <v>.0</v>
      </c>
      <c r="L13" s="11">
        <f>SUM(N13,P13,R13)</f>
        <v>101</v>
      </c>
      <c r="M13" s="28">
        <f t="shared" si="3"/>
        <v>60.119047619047613</v>
      </c>
      <c r="N13" s="26">
        <v>35</v>
      </c>
      <c r="O13" s="28">
        <f t="shared" si="4"/>
        <v>34.653465346534652</v>
      </c>
      <c r="P13" s="26">
        <v>66</v>
      </c>
      <c r="Q13" s="28">
        <f t="shared" si="5"/>
        <v>65.346534653465355</v>
      </c>
      <c r="R13" s="26"/>
      <c r="S13" s="28" t="str">
        <f t="shared" si="6"/>
        <v>.0</v>
      </c>
    </row>
    <row r="14">
      <c r="A14" s="13"/>
      <c r="B14" s="13" t="s">
        <v>19</v>
      </c>
      <c r="C14" s="25">
        <v>110</v>
      </c>
      <c r="D14" s="11">
        <f>SUM(F14,H14,J14)</f>
        <v>95</v>
      </c>
      <c r="E14" s="28">
        <f t="shared" si="7"/>
        <v>86.36363636363636</v>
      </c>
      <c r="F14" s="26">
        <v>46</v>
      </c>
      <c r="G14" s="28">
        <f t="shared" si="0"/>
        <v>48.421052631578945</v>
      </c>
      <c r="H14" s="26">
        <v>49</v>
      </c>
      <c r="I14" s="28">
        <f t="shared" si="1"/>
        <v>51.578947368421055</v>
      </c>
      <c r="J14" s="26"/>
      <c r="K14" s="28" t="str">
        <f t="shared" si="2"/>
        <v>.0</v>
      </c>
      <c r="L14" s="11">
        <f>SUM(N14,P14,R14)</f>
        <v>95</v>
      </c>
      <c r="M14" s="28">
        <f t="shared" si="3"/>
        <v>86.36363636363636</v>
      </c>
      <c r="N14" s="26">
        <v>62</v>
      </c>
      <c r="O14" s="28">
        <f t="shared" si="4"/>
        <v>65.26315789473685</v>
      </c>
      <c r="P14" s="26">
        <v>33</v>
      </c>
      <c r="Q14" s="28">
        <f t="shared" si="5"/>
        <v>34.736842105263158</v>
      </c>
      <c r="R14" s="26"/>
      <c r="S14" s="28" t="str">
        <f t="shared" si="6"/>
        <v>.0</v>
      </c>
    </row>
    <row r="15">
      <c r="A15" s="13"/>
      <c r="B15" s="13" t="s">
        <v>20</v>
      </c>
      <c r="C15" s="25">
        <v>998</v>
      </c>
      <c r="D15" s="11">
        <f>SUM(F15,H15,J15)</f>
        <v>983</v>
      </c>
      <c r="E15" s="28">
        <f t="shared" si="7"/>
        <v>98.496993987975955</v>
      </c>
      <c r="F15" s="26">
        <v>695</v>
      </c>
      <c r="G15" s="28">
        <f t="shared" si="0"/>
        <v>70.701932858596138</v>
      </c>
      <c r="H15" s="26">
        <v>288</v>
      </c>
      <c r="I15" s="28">
        <f t="shared" si="1"/>
        <v>29.298067141403866</v>
      </c>
      <c r="J15" s="26"/>
      <c r="K15" s="28" t="str">
        <f t="shared" si="2"/>
        <v>.0</v>
      </c>
      <c r="L15" s="11">
        <f>SUM(N15,P15,R15)</f>
        <v>982</v>
      </c>
      <c r="M15" s="28">
        <f t="shared" si="3"/>
        <v>98.396793587174344</v>
      </c>
      <c r="N15" s="26">
        <v>876</v>
      </c>
      <c r="O15" s="28">
        <f t="shared" si="4"/>
        <v>89.20570264765783</v>
      </c>
      <c r="P15" s="26">
        <v>106</v>
      </c>
      <c r="Q15" s="28">
        <f t="shared" si="5"/>
        <v>10.794297352342159</v>
      </c>
      <c r="R15" s="26"/>
      <c r="S15" s="28" t="str">
        <f t="shared" si="6"/>
        <v>.0</v>
      </c>
    </row>
    <row r="16" ht="21" customHeight="1">
      <c r="A16" s="12" t="s">
        <v>21</v>
      </c>
      <c r="B16" s="12"/>
      <c r="C16" s="11">
        <f>SUM(C17:C22)</f>
        <v>3129</v>
      </c>
      <c r="D16" s="11">
        <f>SUM(D17:D22)</f>
        <v>2916</v>
      </c>
      <c r="E16" s="28">
        <f t="shared" si="7"/>
        <v>93.192713326941515</v>
      </c>
      <c r="F16" s="11">
        <f>SUM(F17:F22)</f>
        <v>1429</v>
      </c>
      <c r="G16" s="28">
        <f t="shared" si="0"/>
        <v>49.005486968449929</v>
      </c>
      <c r="H16" s="11">
        <f>SUM(H17:H22)</f>
        <v>1487</v>
      </c>
      <c r="I16" s="28">
        <f t="shared" si="1"/>
        <v>50.994513031550071</v>
      </c>
      <c r="J16" s="11">
        <f>SUM(J17:J22)</f>
        <v>0</v>
      </c>
      <c r="K16" s="28" t="str">
        <f t="shared" si="2"/>
        <v>.0</v>
      </c>
      <c r="L16" s="11">
        <f>SUM(L17:L22)</f>
        <v>2943</v>
      </c>
      <c r="M16" s="28">
        <f t="shared" si="3"/>
        <v>94.0556088207095</v>
      </c>
      <c r="N16" s="11">
        <f>SUM(N17:N22)</f>
        <v>1700</v>
      </c>
      <c r="O16" s="28">
        <f t="shared" si="4"/>
        <v>57.764186204553184</v>
      </c>
      <c r="P16" s="11">
        <f>SUM(P17:P22)</f>
        <v>1243</v>
      </c>
      <c r="Q16" s="28">
        <f t="shared" si="5"/>
        <v>42.235813795446823</v>
      </c>
      <c r="R16" s="11">
        <f>SUM(R17:R22)</f>
        <v>0</v>
      </c>
      <c r="S16" s="28" t="str">
        <f t="shared" si="6"/>
        <v>.0</v>
      </c>
    </row>
    <row r="17" ht="21" customHeight="1">
      <c r="A17" s="13"/>
      <c r="B17" s="13" t="s">
        <v>22</v>
      </c>
      <c r="C17" s="25">
        <v>301</v>
      </c>
      <c r="D17" s="11">
        <f ref="D17:D22" t="shared" si="8">SUM(F17,H17,J17)</f>
        <v>256</v>
      </c>
      <c r="E17" s="28">
        <f t="shared" si="7"/>
        <v>85.049833887043192</v>
      </c>
      <c r="F17" s="11">
        <v>129</v>
      </c>
      <c r="G17" s="28">
        <f t="shared" si="0"/>
        <v>50.390625</v>
      </c>
      <c r="H17" s="11">
        <v>127</v>
      </c>
      <c r="I17" s="28">
        <f t="shared" si="1"/>
        <v>49.609375</v>
      </c>
      <c r="J17" s="11"/>
      <c r="K17" s="28" t="str">
        <f t="shared" si="2"/>
        <v>.0</v>
      </c>
      <c r="L17" s="11">
        <f ref="L17:L22" t="shared" si="9">SUM(N17,P17,R17)</f>
        <v>255</v>
      </c>
      <c r="M17" s="28">
        <f t="shared" si="3"/>
        <v>84.71760797342192</v>
      </c>
      <c r="N17" s="11">
        <v>162</v>
      </c>
      <c r="O17" s="28">
        <f t="shared" si="4"/>
        <v>63.529411764705877</v>
      </c>
      <c r="P17" s="11">
        <v>93</v>
      </c>
      <c r="Q17" s="28">
        <f t="shared" si="5"/>
        <v>36.470588235294116</v>
      </c>
      <c r="R17" s="11"/>
      <c r="S17" s="28" t="str">
        <f t="shared" si="6"/>
        <v>.0</v>
      </c>
    </row>
    <row r="18">
      <c r="A18" s="13"/>
      <c r="B18" s="13" t="s">
        <v>23</v>
      </c>
      <c r="C18" s="25">
        <v>385</v>
      </c>
      <c r="D18" s="11">
        <f t="shared" si="8"/>
        <v>360</v>
      </c>
      <c r="E18" s="28">
        <f t="shared" si="7"/>
        <v>93.5064935064935</v>
      </c>
      <c r="F18" s="11">
        <v>230</v>
      </c>
      <c r="G18" s="28">
        <f t="shared" si="0"/>
        <v>63.888888888888886</v>
      </c>
      <c r="H18" s="11">
        <v>130</v>
      </c>
      <c r="I18" s="28">
        <f t="shared" si="1"/>
        <v>36.111111111111107</v>
      </c>
      <c r="J18" s="11"/>
      <c r="K18" s="28" t="str">
        <f t="shared" si="2"/>
        <v>.0</v>
      </c>
      <c r="L18" s="11">
        <f t="shared" si="9"/>
        <v>358</v>
      </c>
      <c r="M18" s="28">
        <f t="shared" si="3"/>
        <v>92.987012987012989</v>
      </c>
      <c r="N18" s="11">
        <v>243</v>
      </c>
      <c r="O18" s="28">
        <f t="shared" si="4"/>
        <v>67.877094972067042</v>
      </c>
      <c r="P18" s="11">
        <v>115</v>
      </c>
      <c r="Q18" s="28">
        <f t="shared" si="5"/>
        <v>32.122905027932966</v>
      </c>
      <c r="R18" s="11"/>
      <c r="S18" s="28" t="str">
        <f t="shared" si="6"/>
        <v>.0</v>
      </c>
    </row>
    <row r="19">
      <c r="A19" s="13"/>
      <c r="B19" s="13" t="s">
        <v>24</v>
      </c>
      <c r="C19" s="25">
        <v>762</v>
      </c>
      <c r="D19" s="11">
        <f t="shared" si="8"/>
        <v>735</v>
      </c>
      <c r="E19" s="28">
        <f t="shared" si="7"/>
        <v>96.456692913385822</v>
      </c>
      <c r="F19" s="11">
        <v>325</v>
      </c>
      <c r="G19" s="28">
        <f t="shared" si="0"/>
        <v>44.217687074829932</v>
      </c>
      <c r="H19" s="11">
        <v>410</v>
      </c>
      <c r="I19" s="28">
        <f t="shared" si="1"/>
        <v>55.782312925170061</v>
      </c>
      <c r="J19" s="11"/>
      <c r="K19" s="28" t="str">
        <f t="shared" si="2"/>
        <v>.0</v>
      </c>
      <c r="L19" s="11">
        <f t="shared" si="9"/>
        <v>735</v>
      </c>
      <c r="M19" s="28">
        <f t="shared" si="3"/>
        <v>96.456692913385822</v>
      </c>
      <c r="N19" s="11">
        <v>385</v>
      </c>
      <c r="O19" s="28">
        <f t="shared" si="4"/>
        <v>52.380952380952387</v>
      </c>
      <c r="P19" s="11">
        <v>350</v>
      </c>
      <c r="Q19" s="28">
        <f t="shared" si="5"/>
        <v>47.619047619047613</v>
      </c>
      <c r="R19" s="11"/>
      <c r="S19" s="28" t="str">
        <f t="shared" si="6"/>
        <v>.0</v>
      </c>
    </row>
    <row r="20">
      <c r="A20" s="13"/>
      <c r="B20" s="13" t="s">
        <v>25</v>
      </c>
      <c r="C20" s="25">
        <v>1132</v>
      </c>
      <c r="D20" s="11">
        <f t="shared" si="8"/>
        <v>1122</v>
      </c>
      <c r="E20" s="28">
        <f t="shared" si="7"/>
        <v>99.1166077738516</v>
      </c>
      <c r="F20" s="11">
        <v>520</v>
      </c>
      <c r="G20" s="28">
        <f t="shared" si="0"/>
        <v>46.3458110516934</v>
      </c>
      <c r="H20" s="11">
        <v>602</v>
      </c>
      <c r="I20" s="28">
        <f t="shared" si="1"/>
        <v>53.65418894830659</v>
      </c>
      <c r="J20" s="11"/>
      <c r="K20" s="28" t="str">
        <f t="shared" si="2"/>
        <v>.0</v>
      </c>
      <c r="L20" s="11">
        <f t="shared" si="9"/>
        <v>1122</v>
      </c>
      <c r="M20" s="28">
        <f t="shared" si="3"/>
        <v>99.1166077738516</v>
      </c>
      <c r="N20" s="11">
        <v>576</v>
      </c>
      <c r="O20" s="28">
        <f t="shared" si="4"/>
        <v>51.336898395721931</v>
      </c>
      <c r="P20" s="11">
        <v>546</v>
      </c>
      <c r="Q20" s="28">
        <f t="shared" si="5"/>
        <v>48.663101604278076</v>
      </c>
      <c r="R20" s="11"/>
      <c r="S20" s="28" t="str">
        <f t="shared" si="6"/>
        <v>.0</v>
      </c>
    </row>
    <row r="21">
      <c r="A21" s="13"/>
      <c r="B21" s="13" t="s">
        <v>26</v>
      </c>
      <c r="C21" s="25">
        <v>390</v>
      </c>
      <c r="D21" s="11">
        <f t="shared" si="8"/>
        <v>312</v>
      </c>
      <c r="E21" s="28">
        <f t="shared" si="7"/>
        <v>80</v>
      </c>
      <c r="F21" s="11">
        <v>137</v>
      </c>
      <c r="G21" s="28">
        <f t="shared" si="0"/>
        <v>43.910256410256409</v>
      </c>
      <c r="H21" s="11">
        <v>175</v>
      </c>
      <c r="I21" s="28">
        <f t="shared" si="1"/>
        <v>56.089743589743591</v>
      </c>
      <c r="J21" s="11"/>
      <c r="K21" s="28" t="str">
        <f t="shared" si="2"/>
        <v>.0</v>
      </c>
      <c r="L21" s="11">
        <f t="shared" si="9"/>
        <v>341</v>
      </c>
      <c r="M21" s="28">
        <f t="shared" si="3"/>
        <v>87.435897435897431</v>
      </c>
      <c r="N21" s="11">
        <v>233</v>
      </c>
      <c r="O21" s="28">
        <f t="shared" si="4"/>
        <v>68.328445747800586</v>
      </c>
      <c r="P21" s="11">
        <v>108</v>
      </c>
      <c r="Q21" s="28">
        <f t="shared" si="5"/>
        <v>31.671554252199414</v>
      </c>
      <c r="R21" s="11"/>
      <c r="S21" s="28" t="str">
        <f t="shared" si="6"/>
        <v>.0</v>
      </c>
    </row>
    <row r="22">
      <c r="A22" s="13"/>
      <c r="B22" s="13" t="s">
        <v>27</v>
      </c>
      <c r="C22" s="25">
        <v>159</v>
      </c>
      <c r="D22" s="11">
        <f t="shared" si="8"/>
        <v>131</v>
      </c>
      <c r="E22" s="28">
        <f t="shared" si="7"/>
        <v>82.389937106918239</v>
      </c>
      <c r="F22" s="11">
        <v>88</v>
      </c>
      <c r="G22" s="28">
        <f t="shared" si="0"/>
        <v>67.175572519083971</v>
      </c>
      <c r="H22" s="11">
        <v>43</v>
      </c>
      <c r="I22" s="28">
        <f t="shared" si="1"/>
        <v>32.824427480916029</v>
      </c>
      <c r="J22" s="11"/>
      <c r="K22" s="28" t="str">
        <f t="shared" si="2"/>
        <v>.0</v>
      </c>
      <c r="L22" s="11">
        <f t="shared" si="9"/>
        <v>132</v>
      </c>
      <c r="M22" s="28">
        <f t="shared" si="3"/>
        <v>83.018867924528308</v>
      </c>
      <c r="N22" s="11">
        <v>101</v>
      </c>
      <c r="O22" s="28">
        <f t="shared" si="4"/>
        <v>76.515151515151516</v>
      </c>
      <c r="P22" s="11">
        <v>31</v>
      </c>
      <c r="Q22" s="28">
        <f t="shared" si="5"/>
        <v>23.484848484848484</v>
      </c>
      <c r="R22" s="11"/>
      <c r="S22" s="28" t="str">
        <f t="shared" si="6"/>
        <v>.0</v>
      </c>
    </row>
    <row r="23" ht="21" customHeight="1">
      <c r="A23" s="12" t="s">
        <v>28</v>
      </c>
      <c r="B23" s="12"/>
      <c r="C23" s="11">
        <f>SUM(C24:C29)</f>
        <v>2628</v>
      </c>
      <c r="D23" s="11">
        <f>SUM(D24:D29)</f>
        <v>2445</v>
      </c>
      <c r="E23" s="28">
        <f t="shared" si="7"/>
        <v>93.0365296803653</v>
      </c>
      <c r="F23" s="11">
        <f>SUM(F24:F29)</f>
        <v>1261</v>
      </c>
      <c r="G23" s="28">
        <f t="shared" si="0"/>
        <v>51.574642126789364</v>
      </c>
      <c r="H23" s="11">
        <f>SUM(H24:H29)</f>
        <v>1184</v>
      </c>
      <c r="I23" s="28">
        <f t="shared" si="1"/>
        <v>48.425357873210636</v>
      </c>
      <c r="J23" s="11">
        <f>SUM(J24:J29)</f>
        <v>0</v>
      </c>
      <c r="K23" s="28" t="str">
        <f t="shared" si="2"/>
        <v>.0</v>
      </c>
      <c r="L23" s="11">
        <f>SUM(L24:L29)</f>
        <v>2447</v>
      </c>
      <c r="M23" s="28">
        <f t="shared" si="3"/>
        <v>93.112633181126341</v>
      </c>
      <c r="N23" s="11">
        <f>SUM(N24:N29)</f>
        <v>1396</v>
      </c>
      <c r="O23" s="28">
        <f t="shared" si="4"/>
        <v>57.049448304045768</v>
      </c>
      <c r="P23" s="11">
        <f>SUM(P24:P29)</f>
        <v>1051</v>
      </c>
      <c r="Q23" s="28">
        <f t="shared" si="5"/>
        <v>42.950551695954232</v>
      </c>
      <c r="R23" s="11">
        <f>SUM(R24:R29)</f>
        <v>0</v>
      </c>
      <c r="S23" s="28" t="str">
        <f t="shared" si="6"/>
        <v>.0</v>
      </c>
    </row>
    <row r="24" ht="21" customHeight="1">
      <c r="B24" s="13" t="s">
        <v>29</v>
      </c>
      <c r="C24" s="27">
        <v>109</v>
      </c>
      <c r="D24" s="11">
        <f ref="D24:D29" t="shared" si="10">SUM(F24,H24,J24)</f>
        <v>103</v>
      </c>
      <c r="E24" s="28">
        <f t="shared" si="7"/>
        <v>94.4954128440367</v>
      </c>
      <c r="F24" s="11">
        <v>82</v>
      </c>
      <c r="G24" s="28">
        <f t="shared" si="0"/>
        <v>79.6116504854369</v>
      </c>
      <c r="H24" s="11">
        <v>21</v>
      </c>
      <c r="I24" s="28">
        <f t="shared" si="1"/>
        <v>20.388349514563107</v>
      </c>
      <c r="J24" s="11"/>
      <c r="K24" s="28" t="str">
        <f t="shared" si="2"/>
        <v>.0</v>
      </c>
      <c r="L24" s="11">
        <f ref="L24:L29" t="shared" si="11">SUM(N24,P24,R24)</f>
        <v>103</v>
      </c>
      <c r="M24" s="28">
        <f t="shared" si="3"/>
        <v>94.4954128440367</v>
      </c>
      <c r="N24" s="11">
        <v>81</v>
      </c>
      <c r="O24" s="28">
        <f t="shared" si="4"/>
        <v>78.640776699029118</v>
      </c>
      <c r="P24" s="11">
        <v>22</v>
      </c>
      <c r="Q24" s="28">
        <f t="shared" si="5"/>
        <v>21.359223300970871</v>
      </c>
      <c r="R24" s="11"/>
      <c r="S24" s="28" t="str">
        <f t="shared" si="6"/>
        <v>.0</v>
      </c>
    </row>
    <row r="25">
      <c r="A25" s="13"/>
      <c r="B25" s="13" t="s">
        <v>30</v>
      </c>
      <c r="C25" s="27">
        <v>895</v>
      </c>
      <c r="D25" s="11">
        <f t="shared" si="10"/>
        <v>851</v>
      </c>
      <c r="E25" s="28">
        <f t="shared" si="7"/>
        <v>95.083798882681563</v>
      </c>
      <c r="F25" s="11">
        <v>378</v>
      </c>
      <c r="G25" s="28">
        <f t="shared" si="0"/>
        <v>44.418331374853118</v>
      </c>
      <c r="H25" s="11">
        <v>473</v>
      </c>
      <c r="I25" s="28">
        <f t="shared" si="1"/>
        <v>55.581668625146882</v>
      </c>
      <c r="J25" s="11"/>
      <c r="K25" s="28" t="str">
        <f t="shared" si="2"/>
        <v>.0</v>
      </c>
      <c r="L25" s="11">
        <f t="shared" si="11"/>
        <v>851</v>
      </c>
      <c r="M25" s="28">
        <f t="shared" si="3"/>
        <v>95.083798882681563</v>
      </c>
      <c r="N25" s="11">
        <v>413</v>
      </c>
      <c r="O25" s="28">
        <f t="shared" si="4"/>
        <v>48.531139835487664</v>
      </c>
      <c r="P25" s="11">
        <v>438</v>
      </c>
      <c r="Q25" s="28">
        <f t="shared" si="5"/>
        <v>51.468860164512343</v>
      </c>
      <c r="R25" s="11"/>
      <c r="S25" s="28" t="str">
        <f t="shared" si="6"/>
        <v>.0</v>
      </c>
    </row>
    <row r="26">
      <c r="A26" s="13"/>
      <c r="B26" s="13" t="s">
        <v>31</v>
      </c>
      <c r="C26" s="27">
        <v>498</v>
      </c>
      <c r="D26" s="11">
        <f t="shared" si="10"/>
        <v>491</v>
      </c>
      <c r="E26" s="28">
        <f t="shared" si="7"/>
        <v>98.594377510040161</v>
      </c>
      <c r="F26" s="11">
        <v>263</v>
      </c>
      <c r="G26" s="28">
        <f t="shared" si="0"/>
        <v>53.564154786150709</v>
      </c>
      <c r="H26" s="11">
        <v>228</v>
      </c>
      <c r="I26" s="28">
        <f t="shared" si="1"/>
        <v>46.435845213849284</v>
      </c>
      <c r="J26" s="11"/>
      <c r="K26" s="28" t="str">
        <f t="shared" si="2"/>
        <v>.0</v>
      </c>
      <c r="L26" s="11">
        <f t="shared" si="11"/>
        <v>491</v>
      </c>
      <c r="M26" s="28">
        <f t="shared" si="3"/>
        <v>98.594377510040161</v>
      </c>
      <c r="N26" s="11">
        <v>283</v>
      </c>
      <c r="O26" s="28">
        <f t="shared" si="4"/>
        <v>57.63747454175153</v>
      </c>
      <c r="P26" s="11">
        <v>208</v>
      </c>
      <c r="Q26" s="28">
        <f t="shared" si="5"/>
        <v>42.36252545824847</v>
      </c>
      <c r="R26" s="11"/>
      <c r="S26" s="28" t="str">
        <f t="shared" si="6"/>
        <v>.0</v>
      </c>
    </row>
    <row r="27">
      <c r="A27" s="13"/>
      <c r="B27" s="13" t="s">
        <v>32</v>
      </c>
      <c r="C27" s="27">
        <v>529</v>
      </c>
      <c r="D27" s="11">
        <f t="shared" si="10"/>
        <v>445</v>
      </c>
      <c r="E27" s="28">
        <f t="shared" si="7"/>
        <v>84.120982986767487</v>
      </c>
      <c r="F27" s="11">
        <v>302</v>
      </c>
      <c r="G27" s="28">
        <f t="shared" si="0"/>
        <v>67.865168539325836</v>
      </c>
      <c r="H27" s="11">
        <v>143</v>
      </c>
      <c r="I27" s="28">
        <f t="shared" si="1"/>
        <v>32.134831460674157</v>
      </c>
      <c r="J27" s="11"/>
      <c r="K27" s="28" t="str">
        <f t="shared" si="2"/>
        <v>.0</v>
      </c>
      <c r="L27" s="11">
        <f t="shared" si="11"/>
        <v>445</v>
      </c>
      <c r="M27" s="28">
        <f t="shared" si="3"/>
        <v>84.120982986767487</v>
      </c>
      <c r="N27" s="11">
        <v>314</v>
      </c>
      <c r="O27" s="28">
        <f t="shared" si="4"/>
        <v>70.561797752808985</v>
      </c>
      <c r="P27" s="11">
        <v>131</v>
      </c>
      <c r="Q27" s="28">
        <f t="shared" si="5"/>
        <v>29.438202247191008</v>
      </c>
      <c r="R27" s="11"/>
      <c r="S27" s="28" t="str">
        <f t="shared" si="6"/>
        <v>.0</v>
      </c>
    </row>
    <row r="28">
      <c r="A28" s="13"/>
      <c r="B28" s="13" t="s">
        <v>33</v>
      </c>
      <c r="C28" s="27">
        <v>498</v>
      </c>
      <c r="D28" s="11">
        <f t="shared" si="10"/>
        <v>473</v>
      </c>
      <c r="E28" s="28">
        <f t="shared" si="7"/>
        <v>94.979919678714865</v>
      </c>
      <c r="F28" s="11">
        <v>194</v>
      </c>
      <c r="G28" s="28">
        <f t="shared" si="0"/>
        <v>41.014799154334035</v>
      </c>
      <c r="H28" s="11">
        <v>279</v>
      </c>
      <c r="I28" s="28">
        <f t="shared" si="1"/>
        <v>58.985200845665965</v>
      </c>
      <c r="J28" s="11"/>
      <c r="K28" s="28" t="str">
        <f t="shared" si="2"/>
        <v>.0</v>
      </c>
      <c r="L28" s="11">
        <f t="shared" si="11"/>
        <v>473</v>
      </c>
      <c r="M28" s="28">
        <f t="shared" si="3"/>
        <v>94.979919678714865</v>
      </c>
      <c r="N28" s="11">
        <v>239</v>
      </c>
      <c r="O28" s="28">
        <f t="shared" si="4"/>
        <v>50.528541226215637</v>
      </c>
      <c r="P28" s="11">
        <v>234</v>
      </c>
      <c r="Q28" s="28">
        <f t="shared" si="5"/>
        <v>49.471458773784356</v>
      </c>
      <c r="R28" s="11"/>
      <c r="S28" s="28" t="str">
        <f t="shared" si="6"/>
        <v>.0</v>
      </c>
    </row>
    <row r="29">
      <c r="A29" s="13"/>
      <c r="B29" s="13" t="s">
        <v>34</v>
      </c>
      <c r="C29" s="27">
        <v>99</v>
      </c>
      <c r="D29" s="11">
        <f t="shared" si="10"/>
        <v>82</v>
      </c>
      <c r="E29" s="28">
        <f t="shared" si="7"/>
        <v>82.828282828282823</v>
      </c>
      <c r="F29" s="11">
        <v>42</v>
      </c>
      <c r="G29" s="28">
        <f t="shared" si="0"/>
        <v>51.219512195121951</v>
      </c>
      <c r="H29" s="11">
        <v>40</v>
      </c>
      <c r="I29" s="28">
        <f t="shared" si="1"/>
        <v>48.780487804878049</v>
      </c>
      <c r="J29" s="11"/>
      <c r="K29" s="28" t="str">
        <f t="shared" si="2"/>
        <v>.0</v>
      </c>
      <c r="L29" s="11">
        <f t="shared" si="11"/>
        <v>84</v>
      </c>
      <c r="M29" s="28">
        <f t="shared" si="3"/>
        <v>84.848484848484844</v>
      </c>
      <c r="N29" s="11">
        <v>66</v>
      </c>
      <c r="O29" s="28">
        <f t="shared" si="4"/>
        <v>78.571428571428569</v>
      </c>
      <c r="P29" s="11">
        <v>18</v>
      </c>
      <c r="Q29" s="28">
        <f t="shared" si="5"/>
        <v>21.428571428571427</v>
      </c>
      <c r="R29" s="11"/>
      <c r="S29" s="28" t="str">
        <f t="shared" si="6"/>
        <v>.0</v>
      </c>
    </row>
    <row r="30" ht="21" customHeight="1">
      <c r="A30" s="12" t="s">
        <v>35</v>
      </c>
      <c r="B30" s="12"/>
      <c r="C30" s="11">
        <f>SUM(C31:C39)</f>
        <v>4413</v>
      </c>
      <c r="D30" s="11">
        <f>SUM(D31:D39)</f>
        <v>3480</v>
      </c>
      <c r="E30" s="28">
        <f t="shared" si="7"/>
        <v>78.857919782460911</v>
      </c>
      <c r="F30" s="11">
        <f>SUM(F31:F39)</f>
        <v>1996</v>
      </c>
      <c r="G30" s="28">
        <f t="shared" si="0"/>
        <v>57.356321839080458</v>
      </c>
      <c r="H30" s="11">
        <f>SUM(H31:H39)</f>
        <v>1484</v>
      </c>
      <c r="I30" s="28">
        <f t="shared" si="1"/>
        <v>42.643678160919542</v>
      </c>
      <c r="J30" s="11">
        <f>SUM(J31:J39)</f>
        <v>0</v>
      </c>
      <c r="K30" s="28" t="str">
        <f t="shared" si="2"/>
        <v>.0</v>
      </c>
      <c r="L30" s="11">
        <f>SUM(L31:L39)</f>
        <v>3455</v>
      </c>
      <c r="M30" s="28">
        <f t="shared" si="3"/>
        <v>78.291411738046676</v>
      </c>
      <c r="N30" s="11">
        <f>SUM(N31:N39)</f>
        <v>2321</v>
      </c>
      <c r="O30" s="28">
        <f t="shared" si="4"/>
        <v>67.178002894356</v>
      </c>
      <c r="P30" s="11">
        <f>SUM(P31:P39)</f>
        <v>1134</v>
      </c>
      <c r="Q30" s="28">
        <f t="shared" si="5"/>
        <v>32.821997105643995</v>
      </c>
      <c r="R30" s="11">
        <f>SUM(R31:R39)</f>
        <v>0</v>
      </c>
      <c r="S30" s="28" t="str">
        <f t="shared" si="6"/>
        <v>.0</v>
      </c>
    </row>
    <row r="31" ht="21" customHeight="1">
      <c r="A31" s="13"/>
      <c r="B31" s="13" t="s">
        <v>36</v>
      </c>
      <c r="C31" s="27">
        <v>426</v>
      </c>
      <c r="D31" s="11">
        <f ref="D31:D39" t="shared" si="12">SUM(F31,H31,J31)</f>
        <v>392</v>
      </c>
      <c r="E31" s="28">
        <f t="shared" si="7"/>
        <v>92.018779342723008</v>
      </c>
      <c r="F31" s="11">
        <v>191</v>
      </c>
      <c r="G31" s="28">
        <f t="shared" si="0"/>
        <v>48.724489795918366</v>
      </c>
      <c r="H31" s="11">
        <v>201</v>
      </c>
      <c r="I31" s="28">
        <f t="shared" si="1"/>
        <v>51.275510204081634</v>
      </c>
      <c r="J31" s="11"/>
      <c r="K31" s="28" t="str">
        <f t="shared" si="2"/>
        <v>.0</v>
      </c>
      <c r="L31" s="11">
        <f ref="L31:L39" t="shared" si="13">SUM(N31,P31,R31)</f>
        <v>384</v>
      </c>
      <c r="M31" s="28">
        <f t="shared" si="3"/>
        <v>90.140845070422543</v>
      </c>
      <c r="N31" s="11">
        <v>210</v>
      </c>
      <c r="O31" s="28">
        <f t="shared" si="4"/>
        <v>54.6875</v>
      </c>
      <c r="P31" s="11">
        <v>174</v>
      </c>
      <c r="Q31" s="28">
        <f t="shared" si="5"/>
        <v>45.3125</v>
      </c>
      <c r="R31" s="11"/>
      <c r="S31" s="28" t="str">
        <f t="shared" si="6"/>
        <v>.0</v>
      </c>
    </row>
    <row r="32">
      <c r="A32" s="13"/>
      <c r="B32" s="13" t="s">
        <v>37</v>
      </c>
      <c r="C32" s="27">
        <v>801</v>
      </c>
      <c r="D32" s="11">
        <f t="shared" si="12"/>
        <v>557</v>
      </c>
      <c r="E32" s="28">
        <f t="shared" si="7"/>
        <v>69.53807740324595</v>
      </c>
      <c r="F32" s="11">
        <v>358</v>
      </c>
      <c r="G32" s="28">
        <f t="shared" si="0"/>
        <v>64.272890484739676</v>
      </c>
      <c r="H32" s="11">
        <v>199</v>
      </c>
      <c r="I32" s="28">
        <f t="shared" si="1"/>
        <v>35.727109515260324</v>
      </c>
      <c r="J32" s="11"/>
      <c r="K32" s="28" t="str">
        <f t="shared" si="2"/>
        <v>.0</v>
      </c>
      <c r="L32" s="11">
        <f t="shared" si="13"/>
        <v>556</v>
      </c>
      <c r="M32" s="28">
        <f t="shared" si="3"/>
        <v>69.413233458177288</v>
      </c>
      <c r="N32" s="11">
        <v>431</v>
      </c>
      <c r="O32" s="28">
        <f t="shared" si="4"/>
        <v>77.517985611510781</v>
      </c>
      <c r="P32" s="11">
        <v>125</v>
      </c>
      <c r="Q32" s="28">
        <f t="shared" si="5"/>
        <v>22.482014388489208</v>
      </c>
      <c r="R32" s="11"/>
      <c r="S32" s="28" t="str">
        <f t="shared" si="6"/>
        <v>.0</v>
      </c>
    </row>
    <row r="33">
      <c r="A33" s="13"/>
      <c r="B33" s="13" t="s">
        <v>38</v>
      </c>
      <c r="C33" s="27">
        <v>328</v>
      </c>
      <c r="D33" s="11">
        <f t="shared" si="12"/>
        <v>315</v>
      </c>
      <c r="E33" s="28">
        <f t="shared" si="7"/>
        <v>96.036585365853654</v>
      </c>
      <c r="F33" s="11">
        <v>216</v>
      </c>
      <c r="G33" s="28">
        <f t="shared" si="0"/>
        <v>68.571428571428569</v>
      </c>
      <c r="H33" s="11">
        <v>99</v>
      </c>
      <c r="I33" s="28">
        <f t="shared" si="1"/>
        <v>31.428571428571427</v>
      </c>
      <c r="J33" s="11"/>
      <c r="K33" s="28" t="str">
        <f t="shared" si="2"/>
        <v>.0</v>
      </c>
      <c r="L33" s="11">
        <f t="shared" si="13"/>
        <v>315</v>
      </c>
      <c r="M33" s="28">
        <f t="shared" si="3"/>
        <v>96.036585365853654</v>
      </c>
      <c r="N33" s="11">
        <v>233</v>
      </c>
      <c r="O33" s="28">
        <f t="shared" si="4"/>
        <v>73.968253968253975</v>
      </c>
      <c r="P33" s="11">
        <v>82</v>
      </c>
      <c r="Q33" s="28">
        <f t="shared" si="5"/>
        <v>26.031746031746035</v>
      </c>
      <c r="R33" s="11"/>
      <c r="S33" s="28" t="str">
        <f t="shared" si="6"/>
        <v>.0</v>
      </c>
    </row>
    <row r="34">
      <c r="A34" s="13"/>
      <c r="B34" s="13" t="s">
        <v>39</v>
      </c>
      <c r="C34" s="27">
        <v>468</v>
      </c>
      <c r="D34" s="11">
        <f t="shared" si="12"/>
        <v>443</v>
      </c>
      <c r="E34" s="28">
        <f t="shared" si="7"/>
        <v>94.658119658119659</v>
      </c>
      <c r="F34" s="11">
        <v>305</v>
      </c>
      <c r="G34" s="28">
        <f t="shared" si="0"/>
        <v>68.848758465011286</v>
      </c>
      <c r="H34" s="11">
        <v>138</v>
      </c>
      <c r="I34" s="28">
        <f t="shared" si="1"/>
        <v>31.15124153498871</v>
      </c>
      <c r="J34" s="11"/>
      <c r="K34" s="28" t="str">
        <f t="shared" si="2"/>
        <v>.0</v>
      </c>
      <c r="L34" s="11">
        <f t="shared" si="13"/>
        <v>444</v>
      </c>
      <c r="M34" s="28">
        <f t="shared" si="3"/>
        <v>94.871794871794862</v>
      </c>
      <c r="N34" s="11">
        <v>327</v>
      </c>
      <c r="O34" s="28">
        <f t="shared" si="4"/>
        <v>73.648648648648646</v>
      </c>
      <c r="P34" s="11">
        <v>117</v>
      </c>
      <c r="Q34" s="28">
        <f t="shared" si="5"/>
        <v>26.351351351351347</v>
      </c>
      <c r="R34" s="11"/>
      <c r="S34" s="28" t="str">
        <f t="shared" si="6"/>
        <v>.0</v>
      </c>
    </row>
    <row r="35">
      <c r="A35" s="13"/>
      <c r="B35" s="13" t="s">
        <v>40</v>
      </c>
      <c r="C35" s="27">
        <v>647</v>
      </c>
      <c r="D35" s="11">
        <f t="shared" si="12"/>
        <v>494</v>
      </c>
      <c r="E35" s="28">
        <f t="shared" si="7"/>
        <v>76.352395672333856</v>
      </c>
      <c r="F35" s="11">
        <v>274</v>
      </c>
      <c r="G35" s="28">
        <f t="shared" si="0"/>
        <v>55.465587044534416</v>
      </c>
      <c r="H35" s="11">
        <v>220</v>
      </c>
      <c r="I35" s="28">
        <f t="shared" si="1"/>
        <v>44.534412955465584</v>
      </c>
      <c r="J35" s="11"/>
      <c r="K35" s="28" t="str">
        <f t="shared" si="2"/>
        <v>.0</v>
      </c>
      <c r="L35" s="11">
        <f t="shared" si="13"/>
        <v>470</v>
      </c>
      <c r="M35" s="28">
        <f t="shared" si="3"/>
        <v>72.642967542503868</v>
      </c>
      <c r="N35" s="11">
        <v>297</v>
      </c>
      <c r="O35" s="28">
        <f t="shared" si="4"/>
        <v>63.191489361702125</v>
      </c>
      <c r="P35" s="11">
        <v>173</v>
      </c>
      <c r="Q35" s="28">
        <f t="shared" si="5"/>
        <v>36.808510638297868</v>
      </c>
      <c r="R35" s="11"/>
      <c r="S35" s="28" t="str">
        <f t="shared" si="6"/>
        <v>.0</v>
      </c>
    </row>
    <row r="36">
      <c r="A36" s="13"/>
      <c r="B36" s="13" t="s">
        <v>41</v>
      </c>
      <c r="C36" s="27">
        <v>938</v>
      </c>
      <c r="D36" s="11">
        <f t="shared" si="12"/>
        <v>649</v>
      </c>
      <c r="E36" s="28">
        <f t="shared" si="7"/>
        <v>69.189765458422173</v>
      </c>
      <c r="F36" s="11">
        <v>308</v>
      </c>
      <c r="G36" s="28">
        <f t="shared" si="0"/>
        <v>47.457627118644069</v>
      </c>
      <c r="H36" s="11">
        <v>341</v>
      </c>
      <c r="I36" s="28">
        <f t="shared" si="1"/>
        <v>52.542372881355938</v>
      </c>
      <c r="J36" s="11"/>
      <c r="K36" s="28" t="str">
        <f t="shared" si="2"/>
        <v>.0</v>
      </c>
      <c r="L36" s="11">
        <f t="shared" si="13"/>
        <v>656</v>
      </c>
      <c r="M36" s="28">
        <f t="shared" si="3"/>
        <v>69.9360341151386</v>
      </c>
      <c r="N36" s="11">
        <v>457</v>
      </c>
      <c r="O36" s="28">
        <f t="shared" si="4"/>
        <v>69.66463414634147</v>
      </c>
      <c r="P36" s="11">
        <v>199</v>
      </c>
      <c r="Q36" s="28">
        <f t="shared" si="5"/>
        <v>30.335365853658537</v>
      </c>
      <c r="R36" s="11"/>
      <c r="S36" s="28" t="str">
        <f t="shared" si="6"/>
        <v>.0</v>
      </c>
    </row>
    <row r="37">
      <c r="A37" s="13"/>
      <c r="B37" s="13" t="s">
        <v>42</v>
      </c>
      <c r="C37" s="27">
        <v>198</v>
      </c>
      <c r="D37" s="11">
        <f t="shared" si="12"/>
        <v>160</v>
      </c>
      <c r="E37" s="28">
        <f t="shared" si="7"/>
        <v>80.8080808080808</v>
      </c>
      <c r="F37" s="11">
        <v>96</v>
      </c>
      <c r="G37" s="28">
        <f t="shared" si="0"/>
        <v>60</v>
      </c>
      <c r="H37" s="11">
        <v>64</v>
      </c>
      <c r="I37" s="28">
        <f t="shared" si="1"/>
        <v>40</v>
      </c>
      <c r="J37" s="11"/>
      <c r="K37" s="28" t="str">
        <f t="shared" si="2"/>
        <v>.0</v>
      </c>
      <c r="L37" s="11">
        <f t="shared" si="13"/>
        <v>156</v>
      </c>
      <c r="M37" s="28">
        <f t="shared" si="3"/>
        <v>78.787878787878782</v>
      </c>
      <c r="N37" s="11">
        <v>98</v>
      </c>
      <c r="O37" s="28">
        <f t="shared" si="4"/>
        <v>62.820512820512818</v>
      </c>
      <c r="P37" s="11">
        <v>58</v>
      </c>
      <c r="Q37" s="28">
        <f t="shared" si="5"/>
        <v>37.179487179487182</v>
      </c>
      <c r="R37" s="11"/>
      <c r="S37" s="28" t="str">
        <f t="shared" si="6"/>
        <v>.0</v>
      </c>
    </row>
    <row r="38">
      <c r="A38" s="13"/>
      <c r="B38" s="13" t="s">
        <v>43</v>
      </c>
      <c r="C38" s="27">
        <v>316</v>
      </c>
      <c r="D38" s="11">
        <f t="shared" si="12"/>
        <v>251</v>
      </c>
      <c r="E38" s="28">
        <f t="shared" si="7"/>
        <v>79.430379746835442</v>
      </c>
      <c r="F38" s="11">
        <v>118</v>
      </c>
      <c r="G38" s="28">
        <f t="shared" si="0"/>
        <v>47.011952191235061</v>
      </c>
      <c r="H38" s="11">
        <v>133</v>
      </c>
      <c r="I38" s="28">
        <f t="shared" si="1"/>
        <v>52.988047808764939</v>
      </c>
      <c r="J38" s="11"/>
      <c r="K38" s="28" t="str">
        <f t="shared" si="2"/>
        <v>.0</v>
      </c>
      <c r="L38" s="11">
        <f t="shared" si="13"/>
        <v>251</v>
      </c>
      <c r="M38" s="28">
        <f t="shared" si="3"/>
        <v>79.430379746835442</v>
      </c>
      <c r="N38" s="11">
        <v>110</v>
      </c>
      <c r="O38" s="28">
        <f t="shared" si="4"/>
        <v>43.82470119521912</v>
      </c>
      <c r="P38" s="11">
        <v>141</v>
      </c>
      <c r="Q38" s="28">
        <f t="shared" si="5"/>
        <v>56.175298804780873</v>
      </c>
      <c r="R38" s="11"/>
      <c r="S38" s="28" t="str">
        <f t="shared" si="6"/>
        <v>.0</v>
      </c>
    </row>
    <row r="39">
      <c r="A39" s="13"/>
      <c r="B39" s="13" t="s">
        <v>44</v>
      </c>
      <c r="C39" s="27">
        <v>291</v>
      </c>
      <c r="D39" s="11">
        <f t="shared" si="12"/>
        <v>219</v>
      </c>
      <c r="E39" s="28">
        <f t="shared" si="7"/>
        <v>75.257731958762889</v>
      </c>
      <c r="F39" s="11">
        <v>130</v>
      </c>
      <c r="G39" s="28">
        <f t="shared" si="0"/>
        <v>59.3607305936073</v>
      </c>
      <c r="H39" s="11">
        <v>89</v>
      </c>
      <c r="I39" s="28">
        <f t="shared" si="1"/>
        <v>40.639269406392692</v>
      </c>
      <c r="J39" s="11"/>
      <c r="K39" s="28" t="str">
        <f t="shared" si="2"/>
        <v>.0</v>
      </c>
      <c r="L39" s="11">
        <f t="shared" si="13"/>
        <v>223</v>
      </c>
      <c r="M39" s="28">
        <f t="shared" si="3"/>
        <v>76.6323024054983</v>
      </c>
      <c r="N39" s="11">
        <v>158</v>
      </c>
      <c r="O39" s="28">
        <f t="shared" si="4"/>
        <v>70.852017937219742</v>
      </c>
      <c r="P39" s="11">
        <v>65</v>
      </c>
      <c r="Q39" s="28">
        <f t="shared" si="5"/>
        <v>29.147982062780269</v>
      </c>
      <c r="R39" s="11"/>
      <c r="S39" s="28" t="str">
        <f t="shared" si="6"/>
        <v>.0</v>
      </c>
    </row>
    <row r="40" ht="21" customHeight="1">
      <c r="A40" s="12" t="s">
        <v>45</v>
      </c>
      <c r="B40" s="12"/>
      <c r="C40" s="11">
        <f>SUM(C41:C49)</f>
        <v>19382</v>
      </c>
      <c r="D40" s="11">
        <f>SUM(D41:D49)</f>
        <v>18215</v>
      </c>
      <c r="E40" s="28">
        <f t="shared" si="7"/>
        <v>93.978949540811058</v>
      </c>
      <c r="F40" s="11">
        <f>SUM(F41:F49)</f>
        <v>14246</v>
      </c>
      <c r="G40" s="28">
        <f t="shared" si="0"/>
        <v>78.210266264068068</v>
      </c>
      <c r="H40" s="11">
        <f>SUM(H41:H49)</f>
        <v>3969</v>
      </c>
      <c r="I40" s="28">
        <f t="shared" si="1"/>
        <v>21.789733735931925</v>
      </c>
      <c r="J40" s="11">
        <f>SUM(J41:J49)</f>
        <v>0</v>
      </c>
      <c r="K40" s="28" t="str">
        <f t="shared" si="2"/>
        <v>.0</v>
      </c>
      <c r="L40" s="11">
        <f>SUM(L41:L49)</f>
        <v>18028</v>
      </c>
      <c r="M40" s="28">
        <f t="shared" si="3"/>
        <v>93.014136827984728</v>
      </c>
      <c r="N40" s="11">
        <f>SUM(N41:N49)</f>
        <v>15768</v>
      </c>
      <c r="O40" s="28">
        <f t="shared" si="4"/>
        <v>87.463944974484136</v>
      </c>
      <c r="P40" s="11">
        <f>SUM(P41:P49)</f>
        <v>2260</v>
      </c>
      <c r="Q40" s="28">
        <f t="shared" si="5"/>
        <v>12.536055025515862</v>
      </c>
      <c r="R40" s="11">
        <f>SUM(R41:R49)</f>
        <v>0</v>
      </c>
      <c r="S40" s="28" t="str">
        <f t="shared" si="6"/>
        <v>.0</v>
      </c>
    </row>
    <row r="41" ht="21" customHeight="1">
      <c r="A41" s="13"/>
      <c r="B41" s="13" t="s">
        <v>46</v>
      </c>
      <c r="C41" s="27">
        <v>405</v>
      </c>
      <c r="D41" s="11">
        <f ref="D41:D49" t="shared" si="14">SUM(F41,H41,J41)</f>
        <v>381</v>
      </c>
      <c r="E41" s="28">
        <f t="shared" si="7"/>
        <v>94.074074074074076</v>
      </c>
      <c r="F41" s="11">
        <v>213</v>
      </c>
      <c r="G41" s="28">
        <f t="shared" si="0"/>
        <v>55.905511811023622</v>
      </c>
      <c r="H41" s="11">
        <v>168</v>
      </c>
      <c r="I41" s="28">
        <f t="shared" si="1"/>
        <v>44.094488188976378</v>
      </c>
      <c r="J41" s="11"/>
      <c r="K41" s="28" t="str">
        <f t="shared" si="2"/>
        <v>.0</v>
      </c>
      <c r="L41" s="11">
        <f ref="L41:L49" t="shared" si="15">SUM(N41,P41,R41)</f>
        <v>381</v>
      </c>
      <c r="M41" s="28">
        <f t="shared" si="3"/>
        <v>94.074074074074076</v>
      </c>
      <c r="N41" s="11">
        <v>246</v>
      </c>
      <c r="O41" s="28">
        <f t="shared" si="4"/>
        <v>64.566929133858267</v>
      </c>
      <c r="P41" s="11">
        <v>135</v>
      </c>
      <c r="Q41" s="28">
        <f t="shared" si="5"/>
        <v>35.433070866141733</v>
      </c>
      <c r="R41" s="11"/>
      <c r="S41" s="28" t="str">
        <f t="shared" si="6"/>
        <v>.0</v>
      </c>
    </row>
    <row r="42">
      <c r="A42" s="13"/>
      <c r="B42" s="13" t="s">
        <v>47</v>
      </c>
      <c r="C42" s="27">
        <v>117</v>
      </c>
      <c r="D42" s="11">
        <f t="shared" si="14"/>
        <v>95</v>
      </c>
      <c r="E42" s="28">
        <f t="shared" si="7"/>
        <v>81.196581196581192</v>
      </c>
      <c r="F42" s="11">
        <v>53</v>
      </c>
      <c r="G42" s="28">
        <f t="shared" si="0"/>
        <v>55.78947368421052</v>
      </c>
      <c r="H42" s="11">
        <v>42</v>
      </c>
      <c r="I42" s="28">
        <f t="shared" si="1"/>
        <v>44.210526315789473</v>
      </c>
      <c r="J42" s="11"/>
      <c r="K42" s="28" t="str">
        <f t="shared" si="2"/>
        <v>.0</v>
      </c>
      <c r="L42" s="11">
        <f t="shared" si="15"/>
        <v>93</v>
      </c>
      <c r="M42" s="28">
        <f t="shared" si="3"/>
        <v>79.487179487179489</v>
      </c>
      <c r="N42" s="11">
        <v>64</v>
      </c>
      <c r="O42" s="28">
        <f t="shared" si="4"/>
        <v>68.817204301075279</v>
      </c>
      <c r="P42" s="11">
        <v>29</v>
      </c>
      <c r="Q42" s="28">
        <f t="shared" si="5"/>
        <v>31.182795698924732</v>
      </c>
      <c r="R42" s="11"/>
      <c r="S42" s="28" t="str">
        <f t="shared" si="6"/>
        <v>.0</v>
      </c>
    </row>
    <row r="43">
      <c r="A43" s="13"/>
      <c r="B43" s="13" t="s">
        <v>48</v>
      </c>
      <c r="C43" s="27">
        <v>307</v>
      </c>
      <c r="D43" s="11">
        <f t="shared" si="14"/>
        <v>194</v>
      </c>
      <c r="E43" s="28">
        <f t="shared" si="7"/>
        <v>63.192182410423449</v>
      </c>
      <c r="F43" s="11">
        <v>125</v>
      </c>
      <c r="G43" s="28">
        <f t="shared" si="0"/>
        <v>64.432989690721655</v>
      </c>
      <c r="H43" s="11">
        <v>69</v>
      </c>
      <c r="I43" s="28">
        <f t="shared" si="1"/>
        <v>35.567010309278352</v>
      </c>
      <c r="J43" s="11"/>
      <c r="K43" s="28" t="str">
        <f t="shared" si="2"/>
        <v>.0</v>
      </c>
      <c r="L43" s="11">
        <f t="shared" si="15"/>
        <v>170</v>
      </c>
      <c r="M43" s="28">
        <f t="shared" si="3"/>
        <v>55.374592833876221</v>
      </c>
      <c r="N43" s="11">
        <v>116</v>
      </c>
      <c r="O43" s="28">
        <f t="shared" si="4"/>
        <v>68.235294117647058</v>
      </c>
      <c r="P43" s="11">
        <v>54</v>
      </c>
      <c r="Q43" s="28">
        <f t="shared" si="5"/>
        <v>31.764705882352938</v>
      </c>
      <c r="R43" s="11"/>
      <c r="S43" s="28" t="str">
        <f t="shared" si="6"/>
        <v>.0</v>
      </c>
    </row>
    <row r="44">
      <c r="A44" s="13"/>
      <c r="B44" s="13" t="s">
        <v>49</v>
      </c>
      <c r="C44" s="27">
        <v>183</v>
      </c>
      <c r="D44" s="11">
        <f t="shared" si="14"/>
        <v>145</v>
      </c>
      <c r="E44" s="28">
        <f t="shared" si="7"/>
        <v>79.234972677595621</v>
      </c>
      <c r="F44" s="11">
        <v>71</v>
      </c>
      <c r="G44" s="28">
        <f t="shared" si="0"/>
        <v>48.96551724137931</v>
      </c>
      <c r="H44" s="11">
        <v>74</v>
      </c>
      <c r="I44" s="28">
        <f t="shared" si="1"/>
        <v>51.03448275862069</v>
      </c>
      <c r="J44" s="11"/>
      <c r="K44" s="28" t="str">
        <f t="shared" si="2"/>
        <v>.0</v>
      </c>
      <c r="L44" s="11">
        <f t="shared" si="15"/>
        <v>145</v>
      </c>
      <c r="M44" s="28">
        <f t="shared" si="3"/>
        <v>79.234972677595621</v>
      </c>
      <c r="N44" s="11">
        <v>59</v>
      </c>
      <c r="O44" s="28">
        <f t="shared" si="4"/>
        <v>40.689655172413794</v>
      </c>
      <c r="P44" s="11">
        <v>86</v>
      </c>
      <c r="Q44" s="28">
        <f t="shared" si="5"/>
        <v>59.310344827586206</v>
      </c>
      <c r="R44" s="11"/>
      <c r="S44" s="28" t="str">
        <f t="shared" si="6"/>
        <v>.0</v>
      </c>
    </row>
    <row r="45">
      <c r="A45" s="13"/>
      <c r="B45" s="13" t="s">
        <v>50</v>
      </c>
      <c r="C45" s="27">
        <v>377</v>
      </c>
      <c r="D45" s="11">
        <f t="shared" si="14"/>
        <v>302</v>
      </c>
      <c r="E45" s="28">
        <f t="shared" si="7"/>
        <v>80.106100795755964</v>
      </c>
      <c r="F45" s="11">
        <v>234</v>
      </c>
      <c r="G45" s="28">
        <f t="shared" si="0"/>
        <v>77.483443708609272</v>
      </c>
      <c r="H45" s="11">
        <v>68</v>
      </c>
      <c r="I45" s="28">
        <f t="shared" si="1"/>
        <v>22.516556291390728</v>
      </c>
      <c r="J45" s="11"/>
      <c r="K45" s="28" t="str">
        <f t="shared" si="2"/>
        <v>.0</v>
      </c>
      <c r="L45" s="11">
        <f t="shared" si="15"/>
        <v>305</v>
      </c>
      <c r="M45" s="28">
        <f t="shared" si="3"/>
        <v>80.901856763925721</v>
      </c>
      <c r="N45" s="11">
        <v>237</v>
      </c>
      <c r="O45" s="28">
        <f t="shared" si="4"/>
        <v>77.704918032786878</v>
      </c>
      <c r="P45" s="11">
        <v>68</v>
      </c>
      <c r="Q45" s="28">
        <f t="shared" si="5"/>
        <v>22.295081967213115</v>
      </c>
      <c r="R45" s="11"/>
      <c r="S45" s="28" t="str">
        <f t="shared" si="6"/>
        <v>.0</v>
      </c>
    </row>
    <row r="46">
      <c r="A46" s="13"/>
      <c r="B46" s="13" t="s">
        <v>51</v>
      </c>
      <c r="C46" s="27">
        <v>990</v>
      </c>
      <c r="D46" s="11">
        <f t="shared" si="14"/>
        <v>900</v>
      </c>
      <c r="E46" s="28">
        <f t="shared" si="7"/>
        <v>90.9090909090909</v>
      </c>
      <c r="F46" s="11">
        <v>556</v>
      </c>
      <c r="G46" s="28">
        <f t="shared" si="0"/>
        <v>61.777777777777779</v>
      </c>
      <c r="H46" s="11">
        <v>344</v>
      </c>
      <c r="I46" s="28">
        <f t="shared" si="1"/>
        <v>38.222222222222221</v>
      </c>
      <c r="J46" s="11"/>
      <c r="K46" s="28" t="str">
        <f t="shared" si="2"/>
        <v>.0</v>
      </c>
      <c r="L46" s="11">
        <f t="shared" si="15"/>
        <v>880</v>
      </c>
      <c r="M46" s="28">
        <f t="shared" si="3"/>
        <v>88.888888888888886</v>
      </c>
      <c r="N46" s="11">
        <v>687</v>
      </c>
      <c r="O46" s="28">
        <f t="shared" si="4"/>
        <v>78.068181818181813</v>
      </c>
      <c r="P46" s="11">
        <v>193</v>
      </c>
      <c r="Q46" s="28">
        <f t="shared" si="5"/>
        <v>21.931818181818183</v>
      </c>
      <c r="R46" s="11"/>
      <c r="S46" s="28" t="str">
        <f t="shared" si="6"/>
        <v>.0</v>
      </c>
    </row>
    <row r="47">
      <c r="A47" s="13"/>
      <c r="B47" s="13" t="s">
        <v>52</v>
      </c>
      <c r="C47" s="27">
        <v>1171</v>
      </c>
      <c r="D47" s="11">
        <f t="shared" si="14"/>
        <v>853</v>
      </c>
      <c r="E47" s="28">
        <f t="shared" si="7"/>
        <v>72.843723313407352</v>
      </c>
      <c r="F47" s="11">
        <v>541</v>
      </c>
      <c r="G47" s="28">
        <f t="shared" si="0"/>
        <v>63.4232121922626</v>
      </c>
      <c r="H47" s="11">
        <v>312</v>
      </c>
      <c r="I47" s="28">
        <f t="shared" si="1"/>
        <v>36.5767878077374</v>
      </c>
      <c r="J47" s="11"/>
      <c r="K47" s="28" t="str">
        <f t="shared" si="2"/>
        <v>.0</v>
      </c>
      <c r="L47" s="11">
        <f t="shared" si="15"/>
        <v>804</v>
      </c>
      <c r="M47" s="28">
        <f t="shared" si="3"/>
        <v>68.659265584970115</v>
      </c>
      <c r="N47" s="11">
        <v>627</v>
      </c>
      <c r="O47" s="28">
        <f t="shared" si="4"/>
        <v>77.985074626865668</v>
      </c>
      <c r="P47" s="11">
        <v>177</v>
      </c>
      <c r="Q47" s="28">
        <f t="shared" si="5"/>
        <v>22.014925373134329</v>
      </c>
      <c r="R47" s="11"/>
      <c r="S47" s="28" t="str">
        <f t="shared" si="6"/>
        <v>.0</v>
      </c>
    </row>
    <row r="48">
      <c r="A48" s="13"/>
      <c r="B48" s="13" t="s">
        <v>53</v>
      </c>
      <c r="C48" s="27">
        <v>8249</v>
      </c>
      <c r="D48" s="11">
        <f t="shared" si="14"/>
        <v>7860</v>
      </c>
      <c r="E48" s="28">
        <f t="shared" si="7"/>
        <v>95.2842768820463</v>
      </c>
      <c r="F48" s="11">
        <v>6638</v>
      </c>
      <c r="G48" s="28">
        <f t="shared" si="0"/>
        <v>84.4529262086514</v>
      </c>
      <c r="H48" s="11">
        <v>1222</v>
      </c>
      <c r="I48" s="28">
        <f t="shared" si="1"/>
        <v>15.5470737913486</v>
      </c>
      <c r="J48" s="11"/>
      <c r="K48" s="28" t="str">
        <f t="shared" si="2"/>
        <v>.0</v>
      </c>
      <c r="L48" s="11">
        <f t="shared" si="15"/>
        <v>7833</v>
      </c>
      <c r="M48" s="28">
        <f t="shared" si="3"/>
        <v>94.956964480543093</v>
      </c>
      <c r="N48" s="11">
        <v>6909</v>
      </c>
      <c r="O48" s="28">
        <f t="shared" si="4"/>
        <v>88.203753351206444</v>
      </c>
      <c r="P48" s="11">
        <v>924</v>
      </c>
      <c r="Q48" s="28">
        <f t="shared" si="5"/>
        <v>11.796246648793565</v>
      </c>
      <c r="R48" s="11"/>
      <c r="S48" s="28" t="str">
        <f t="shared" si="6"/>
        <v>.0</v>
      </c>
    </row>
    <row r="49">
      <c r="A49" s="13"/>
      <c r="B49" s="13" t="s">
        <v>54</v>
      </c>
      <c r="C49" s="27">
        <v>7583</v>
      </c>
      <c r="D49" s="11">
        <f t="shared" si="14"/>
        <v>7485</v>
      </c>
      <c r="E49" s="28">
        <f t="shared" si="7"/>
        <v>98.707635500461549</v>
      </c>
      <c r="F49" s="11">
        <v>5815</v>
      </c>
      <c r="G49" s="28">
        <f t="shared" si="0"/>
        <v>77.688710754843015</v>
      </c>
      <c r="H49" s="11">
        <v>1670</v>
      </c>
      <c r="I49" s="28">
        <f t="shared" si="1"/>
        <v>22.311289245156981</v>
      </c>
      <c r="J49" s="11"/>
      <c r="K49" s="28" t="str">
        <f t="shared" si="2"/>
        <v>.0</v>
      </c>
      <c r="L49" s="11">
        <f t="shared" si="15"/>
        <v>7417</v>
      </c>
      <c r="M49" s="28">
        <f t="shared" si="3"/>
        <v>97.810892786496112</v>
      </c>
      <c r="N49" s="11">
        <v>6823</v>
      </c>
      <c r="O49" s="28">
        <f t="shared" si="4"/>
        <v>91.991371174329245</v>
      </c>
      <c r="P49" s="11">
        <v>594</v>
      </c>
      <c r="Q49" s="28">
        <f t="shared" si="5"/>
        <v>8.0086288256707565</v>
      </c>
      <c r="R49" s="11"/>
      <c r="S49" s="28" t="str">
        <f t="shared" si="6"/>
        <v>.0</v>
      </c>
    </row>
    <row r="50" ht="21" customHeight="1">
      <c r="A50" s="12" t="s">
        <v>55</v>
      </c>
      <c r="B50" s="12"/>
      <c r="C50" s="11">
        <f>SUM(C51:C59)</f>
        <v>4875</v>
      </c>
      <c r="D50" s="11">
        <f>SUM(D51:D59)</f>
        <v>4115</v>
      </c>
      <c r="E50" s="28">
        <f t="shared" si="7"/>
        <v>84.410256410256409</v>
      </c>
      <c r="F50" s="11">
        <f>SUM(F51:F59)</f>
        <v>2319</v>
      </c>
      <c r="G50" s="28">
        <f t="shared" si="0"/>
        <v>56.354799513973262</v>
      </c>
      <c r="H50" s="11">
        <f>SUM(H51:H59)</f>
        <v>1796</v>
      </c>
      <c r="I50" s="28">
        <f t="shared" si="1"/>
        <v>43.645200486026731</v>
      </c>
      <c r="J50" s="11">
        <f>SUM(J51:J59)</f>
        <v>0</v>
      </c>
      <c r="K50" s="28" t="str">
        <f t="shared" si="2"/>
        <v>.0</v>
      </c>
      <c r="L50" s="11">
        <f>SUM(L51:L59)</f>
        <v>4283</v>
      </c>
      <c r="M50" s="28">
        <f t="shared" si="3"/>
        <v>87.856410256410257</v>
      </c>
      <c r="N50" s="11">
        <f>SUM(N51:N59)</f>
        <v>2802</v>
      </c>
      <c r="O50" s="28">
        <f t="shared" si="4"/>
        <v>65.421433574597245</v>
      </c>
      <c r="P50" s="11">
        <f>SUM(P51:P59)</f>
        <v>1481</v>
      </c>
      <c r="Q50" s="28">
        <f t="shared" si="5"/>
        <v>34.578566425402755</v>
      </c>
      <c r="R50" s="11">
        <f>SUM(R51:R59)</f>
        <v>0</v>
      </c>
      <c r="S50" s="28" t="str">
        <f t="shared" si="6"/>
        <v>.0</v>
      </c>
    </row>
    <row r="51" ht="21" customHeight="1">
      <c r="A51" s="13"/>
      <c r="B51" s="13" t="s">
        <v>56</v>
      </c>
      <c r="C51" s="27">
        <v>479</v>
      </c>
      <c r="D51" s="11">
        <f ref="D51:D59" t="shared" si="16">SUM(F51,H51,J51)</f>
        <v>348</v>
      </c>
      <c r="E51" s="28">
        <f t="shared" si="7"/>
        <v>72.651356993736954</v>
      </c>
      <c r="F51" s="11">
        <v>218</v>
      </c>
      <c r="G51" s="28">
        <f t="shared" si="0"/>
        <v>62.643678160919535</v>
      </c>
      <c r="H51" s="11">
        <v>130</v>
      </c>
      <c r="I51" s="28">
        <f t="shared" si="1"/>
        <v>37.356321839080458</v>
      </c>
      <c r="J51" s="11"/>
      <c r="K51" s="28" t="str">
        <f t="shared" si="2"/>
        <v>.0</v>
      </c>
      <c r="L51" s="11">
        <f ref="L51:L59" t="shared" si="17">SUM(N51,P51,R51)</f>
        <v>350</v>
      </c>
      <c r="M51" s="28">
        <f t="shared" si="3"/>
        <v>73.068893528183722</v>
      </c>
      <c r="N51" s="11">
        <v>228</v>
      </c>
      <c r="O51" s="28">
        <f t="shared" si="4"/>
        <v>65.142857142857153</v>
      </c>
      <c r="P51" s="11">
        <v>122</v>
      </c>
      <c r="Q51" s="28">
        <f t="shared" si="5"/>
        <v>34.857142857142861</v>
      </c>
      <c r="R51" s="11"/>
      <c r="S51" s="28" t="str">
        <f t="shared" si="6"/>
        <v>.0</v>
      </c>
    </row>
    <row r="52">
      <c r="A52" s="13"/>
      <c r="B52" s="13" t="s">
        <v>57</v>
      </c>
      <c r="C52" s="27">
        <v>348</v>
      </c>
      <c r="D52" s="11">
        <f t="shared" si="16"/>
        <v>293</v>
      </c>
      <c r="E52" s="28">
        <f t="shared" si="7"/>
        <v>84.195402298850581</v>
      </c>
      <c r="F52" s="11">
        <v>169</v>
      </c>
      <c r="G52" s="28">
        <f t="shared" si="0"/>
        <v>57.67918088737202</v>
      </c>
      <c r="H52" s="11">
        <v>124</v>
      </c>
      <c r="I52" s="28">
        <f t="shared" si="1"/>
        <v>42.320819112627987</v>
      </c>
      <c r="J52" s="11"/>
      <c r="K52" s="28" t="str">
        <f t="shared" si="2"/>
        <v>.0</v>
      </c>
      <c r="L52" s="11">
        <f t="shared" si="17"/>
        <v>292</v>
      </c>
      <c r="M52" s="28">
        <f t="shared" si="3"/>
        <v>83.9080459770115</v>
      </c>
      <c r="N52" s="11">
        <v>205</v>
      </c>
      <c r="O52" s="28">
        <f t="shared" si="4"/>
        <v>70.2054794520548</v>
      </c>
      <c r="P52" s="11">
        <v>87</v>
      </c>
      <c r="Q52" s="28">
        <f t="shared" si="5"/>
        <v>29.794520547945208</v>
      </c>
      <c r="R52" s="11"/>
      <c r="S52" s="28" t="str">
        <f t="shared" si="6"/>
        <v>.0</v>
      </c>
    </row>
    <row r="53">
      <c r="A53" s="13"/>
      <c r="B53" s="13" t="s">
        <v>58</v>
      </c>
      <c r="C53" s="27">
        <v>777</v>
      </c>
      <c r="D53" s="11">
        <f t="shared" si="16"/>
        <v>745</v>
      </c>
      <c r="E53" s="28">
        <f t="shared" si="7"/>
        <v>95.881595881595885</v>
      </c>
      <c r="F53" s="11">
        <v>351</v>
      </c>
      <c r="G53" s="28">
        <f t="shared" si="0"/>
        <v>47.114093959731548</v>
      </c>
      <c r="H53" s="11">
        <v>394</v>
      </c>
      <c r="I53" s="28">
        <f t="shared" si="1"/>
        <v>52.885906040268459</v>
      </c>
      <c r="J53" s="11"/>
      <c r="K53" s="28" t="str">
        <f t="shared" si="2"/>
        <v>.0</v>
      </c>
      <c r="L53" s="11">
        <f t="shared" si="17"/>
        <v>745</v>
      </c>
      <c r="M53" s="28">
        <f t="shared" si="3"/>
        <v>95.881595881595885</v>
      </c>
      <c r="N53" s="11">
        <v>417</v>
      </c>
      <c r="O53" s="28">
        <f t="shared" si="4"/>
        <v>55.973154362416111</v>
      </c>
      <c r="P53" s="11">
        <v>328</v>
      </c>
      <c r="Q53" s="28">
        <f t="shared" si="5"/>
        <v>44.0268456375839</v>
      </c>
      <c r="R53" s="11"/>
      <c r="S53" s="28" t="str">
        <f t="shared" si="6"/>
        <v>.0</v>
      </c>
    </row>
    <row r="54">
      <c r="A54" s="13"/>
      <c r="B54" s="13" t="s">
        <v>59</v>
      </c>
      <c r="C54" s="27">
        <v>248</v>
      </c>
      <c r="D54" s="11">
        <f t="shared" si="16"/>
        <v>225</v>
      </c>
      <c r="E54" s="28">
        <f t="shared" si="7"/>
        <v>90.7258064516129</v>
      </c>
      <c r="F54" s="11">
        <v>101</v>
      </c>
      <c r="G54" s="28">
        <f t="shared" si="0"/>
        <v>44.888888888888886</v>
      </c>
      <c r="H54" s="11">
        <v>124</v>
      </c>
      <c r="I54" s="28">
        <f t="shared" si="1"/>
        <v>55.111111111111114</v>
      </c>
      <c r="J54" s="11"/>
      <c r="K54" s="28" t="str">
        <f t="shared" si="2"/>
        <v>.0</v>
      </c>
      <c r="L54" s="11">
        <f t="shared" si="17"/>
        <v>223</v>
      </c>
      <c r="M54" s="28">
        <f t="shared" si="3"/>
        <v>89.91935483870968</v>
      </c>
      <c r="N54" s="11">
        <v>143</v>
      </c>
      <c r="O54" s="28">
        <f t="shared" si="4"/>
        <v>64.125560538116588</v>
      </c>
      <c r="P54" s="11">
        <v>80</v>
      </c>
      <c r="Q54" s="28">
        <f t="shared" si="5"/>
        <v>35.874439461883405</v>
      </c>
      <c r="R54" s="11"/>
      <c r="S54" s="28" t="str">
        <f t="shared" si="6"/>
        <v>.0</v>
      </c>
    </row>
    <row r="55">
      <c r="A55" s="13"/>
      <c r="B55" s="13" t="s">
        <v>60</v>
      </c>
      <c r="C55" s="27">
        <v>779</v>
      </c>
      <c r="D55" s="11">
        <f t="shared" si="16"/>
        <v>706</v>
      </c>
      <c r="E55" s="28">
        <f t="shared" si="7"/>
        <v>90.629011553273429</v>
      </c>
      <c r="F55" s="11">
        <v>346</v>
      </c>
      <c r="G55" s="28">
        <f t="shared" si="0"/>
        <v>49.008498583569406</v>
      </c>
      <c r="H55" s="11">
        <v>360</v>
      </c>
      <c r="I55" s="28">
        <f t="shared" si="1"/>
        <v>50.991501416430594</v>
      </c>
      <c r="J55" s="11"/>
      <c r="K55" s="28" t="str">
        <f t="shared" si="2"/>
        <v>.0</v>
      </c>
      <c r="L55" s="11">
        <f t="shared" si="17"/>
        <v>701</v>
      </c>
      <c r="M55" s="28">
        <f t="shared" si="3"/>
        <v>89.987163029525036</v>
      </c>
      <c r="N55" s="11">
        <v>432</v>
      </c>
      <c r="O55" s="28">
        <f t="shared" si="4"/>
        <v>61.626248216833091</v>
      </c>
      <c r="P55" s="11">
        <v>269</v>
      </c>
      <c r="Q55" s="28">
        <f t="shared" si="5"/>
        <v>38.3737517831669</v>
      </c>
      <c r="R55" s="11"/>
      <c r="S55" s="28" t="str">
        <f t="shared" si="6"/>
        <v>.0</v>
      </c>
    </row>
    <row r="56">
      <c r="A56" s="13"/>
      <c r="B56" s="13" t="s">
        <v>61</v>
      </c>
      <c r="C56" s="27">
        <v>640</v>
      </c>
      <c r="D56" s="11">
        <f t="shared" si="16"/>
        <v>561</v>
      </c>
      <c r="E56" s="28">
        <f t="shared" si="7"/>
        <v>87.65625</v>
      </c>
      <c r="F56" s="11">
        <v>179</v>
      </c>
      <c r="G56" s="28">
        <f t="shared" si="0"/>
        <v>31.907308377896616</v>
      </c>
      <c r="H56" s="11">
        <v>382</v>
      </c>
      <c r="I56" s="28">
        <f t="shared" si="1"/>
        <v>68.092691622103388</v>
      </c>
      <c r="J56" s="11"/>
      <c r="K56" s="28" t="str">
        <f t="shared" si="2"/>
        <v>.0</v>
      </c>
      <c r="L56" s="11">
        <f t="shared" si="17"/>
        <v>558</v>
      </c>
      <c r="M56" s="28">
        <f t="shared" si="3"/>
        <v>87.1875</v>
      </c>
      <c r="N56" s="11">
        <v>271</v>
      </c>
      <c r="O56" s="28">
        <f t="shared" si="4"/>
        <v>48.5663082437276</v>
      </c>
      <c r="P56" s="11">
        <v>287</v>
      </c>
      <c r="Q56" s="28">
        <f t="shared" si="5"/>
        <v>51.4336917562724</v>
      </c>
      <c r="R56" s="11"/>
      <c r="S56" s="28" t="str">
        <f t="shared" si="6"/>
        <v>.0</v>
      </c>
    </row>
    <row r="57">
      <c r="A57" s="13"/>
      <c r="B57" s="13" t="s">
        <v>62</v>
      </c>
      <c r="C57" s="27">
        <v>707</v>
      </c>
      <c r="D57" s="11">
        <f t="shared" si="16"/>
        <v>678</v>
      </c>
      <c r="E57" s="28">
        <f t="shared" si="7"/>
        <v>95.8981612446959</v>
      </c>
      <c r="F57" s="11">
        <v>576</v>
      </c>
      <c r="G57" s="28">
        <f t="shared" si="0"/>
        <v>84.955752212389385</v>
      </c>
      <c r="H57" s="11">
        <v>102</v>
      </c>
      <c r="I57" s="28">
        <f t="shared" si="1"/>
        <v>15.044247787610621</v>
      </c>
      <c r="J57" s="11"/>
      <c r="K57" s="28" t="str">
        <f t="shared" si="2"/>
        <v>.0</v>
      </c>
      <c r="L57" s="11">
        <f t="shared" si="17"/>
        <v>678</v>
      </c>
      <c r="M57" s="28">
        <f t="shared" si="3"/>
        <v>95.8981612446959</v>
      </c>
      <c r="N57" s="11">
        <v>580</v>
      </c>
      <c r="O57" s="28">
        <f t="shared" si="4"/>
        <v>85.545722713864308</v>
      </c>
      <c r="P57" s="11">
        <v>98</v>
      </c>
      <c r="Q57" s="28">
        <f t="shared" si="5"/>
        <v>14.454277286135694</v>
      </c>
      <c r="R57" s="11"/>
      <c r="S57" s="28" t="str">
        <f t="shared" si="6"/>
        <v>.0</v>
      </c>
    </row>
    <row r="58">
      <c r="A58" s="13"/>
      <c r="B58" s="13" t="s">
        <v>63</v>
      </c>
      <c r="C58" s="27">
        <v>405</v>
      </c>
      <c r="D58" s="11">
        <f t="shared" si="16"/>
        <v>160</v>
      </c>
      <c r="E58" s="28">
        <f t="shared" si="7"/>
        <v>39.506172839506171</v>
      </c>
      <c r="F58" s="11">
        <v>135</v>
      </c>
      <c r="G58" s="28">
        <f t="shared" si="0"/>
        <v>84.375</v>
      </c>
      <c r="H58" s="11">
        <v>25</v>
      </c>
      <c r="I58" s="28">
        <f t="shared" si="1"/>
        <v>15.625</v>
      </c>
      <c r="J58" s="11"/>
      <c r="K58" s="28" t="str">
        <f t="shared" si="2"/>
        <v>.0</v>
      </c>
      <c r="L58" s="11">
        <f t="shared" si="17"/>
        <v>337</v>
      </c>
      <c r="M58" s="28">
        <f t="shared" si="3"/>
        <v>83.209876543209887</v>
      </c>
      <c r="N58" s="11">
        <v>241</v>
      </c>
      <c r="O58" s="28">
        <f t="shared" si="4"/>
        <v>71.513353115727014</v>
      </c>
      <c r="P58" s="11">
        <v>96</v>
      </c>
      <c r="Q58" s="28">
        <f t="shared" si="5"/>
        <v>28.486646884272997</v>
      </c>
      <c r="R58" s="11"/>
      <c r="S58" s="28" t="str">
        <f t="shared" si="6"/>
        <v>.0</v>
      </c>
    </row>
    <row r="59">
      <c r="A59" s="13"/>
      <c r="B59" s="13" t="s">
        <v>64</v>
      </c>
      <c r="C59" s="27">
        <v>492</v>
      </c>
      <c r="D59" s="11">
        <f t="shared" si="16"/>
        <v>399</v>
      </c>
      <c r="E59" s="28">
        <f t="shared" si="7"/>
        <v>81.097560975609767</v>
      </c>
      <c r="F59" s="11">
        <v>244</v>
      </c>
      <c r="G59" s="28">
        <f t="shared" si="0"/>
        <v>61.152882205513784</v>
      </c>
      <c r="H59" s="11">
        <v>155</v>
      </c>
      <c r="I59" s="28">
        <f t="shared" si="1"/>
        <v>38.847117794486216</v>
      </c>
      <c r="J59" s="11"/>
      <c r="K59" s="28" t="str">
        <f t="shared" si="2"/>
        <v>.0</v>
      </c>
      <c r="L59" s="11">
        <f t="shared" si="17"/>
        <v>399</v>
      </c>
      <c r="M59" s="28">
        <f t="shared" si="3"/>
        <v>81.097560975609767</v>
      </c>
      <c r="N59" s="11">
        <v>285</v>
      </c>
      <c r="O59" s="28">
        <f t="shared" si="4"/>
        <v>71.428571428571431</v>
      </c>
      <c r="P59" s="11">
        <v>114</v>
      </c>
      <c r="Q59" s="28">
        <f t="shared" si="5"/>
        <v>28.571428571428569</v>
      </c>
      <c r="R59" s="11"/>
      <c r="S59" s="28" t="str">
        <f t="shared" si="6"/>
        <v>.0</v>
      </c>
    </row>
    <row r="60" ht="21" customHeight="1">
      <c r="A60" s="12" t="s">
        <v>65</v>
      </c>
      <c r="B60" s="12"/>
      <c r="C60" s="11">
        <f>SUM(C61:C67)</f>
        <v>2375</v>
      </c>
      <c r="D60" s="11">
        <f>SUM(D61:D67)</f>
        <v>1986</v>
      </c>
      <c r="E60" s="28">
        <f t="shared" si="7"/>
        <v>83.621052631578948</v>
      </c>
      <c r="F60" s="11">
        <f>SUM(F61:F67)</f>
        <v>1107</v>
      </c>
      <c r="G60" s="28">
        <f t="shared" si="0"/>
        <v>55.740181268882175</v>
      </c>
      <c r="H60" s="11">
        <f>SUM(H61:H67)</f>
        <v>879</v>
      </c>
      <c r="I60" s="28">
        <f t="shared" si="1"/>
        <v>44.259818731117825</v>
      </c>
      <c r="J60" s="11">
        <f>SUM(J61:J67)</f>
        <v>0</v>
      </c>
      <c r="K60" s="28" t="str">
        <f t="shared" si="2"/>
        <v>.0</v>
      </c>
      <c r="L60" s="11">
        <f>SUM(L61:L67)</f>
        <v>1996</v>
      </c>
      <c r="M60" s="28">
        <f t="shared" si="3"/>
        <v>84.0421052631579</v>
      </c>
      <c r="N60" s="11">
        <f>SUM(N61:N67)</f>
        <v>1373</v>
      </c>
      <c r="O60" s="28">
        <f t="shared" si="4"/>
        <v>68.787575150300611</v>
      </c>
      <c r="P60" s="11">
        <f>SUM(P61:P67)</f>
        <v>623</v>
      </c>
      <c r="Q60" s="28">
        <f t="shared" si="5"/>
        <v>31.2124248496994</v>
      </c>
      <c r="R60" s="11">
        <f>SUM(R61:R67)</f>
        <v>0</v>
      </c>
      <c r="S60" s="28" t="str">
        <f t="shared" si="6"/>
        <v>.0</v>
      </c>
    </row>
    <row r="61" ht="21" customHeight="1">
      <c r="A61" s="13"/>
      <c r="B61" s="13" t="s">
        <v>66</v>
      </c>
      <c r="C61" s="27">
        <v>647</v>
      </c>
      <c r="D61" s="11">
        <f ref="D61:D67" t="shared" si="18">SUM(F61,H61,J61)</f>
        <v>600</v>
      </c>
      <c r="E61" s="28">
        <f t="shared" si="7"/>
        <v>92.735703245749619</v>
      </c>
      <c r="F61" s="11">
        <v>230</v>
      </c>
      <c r="G61" s="28">
        <f t="shared" si="0"/>
        <v>38.333333333333336</v>
      </c>
      <c r="H61" s="11">
        <v>370</v>
      </c>
      <c r="I61" s="28">
        <f t="shared" si="1"/>
        <v>61.666666666666671</v>
      </c>
      <c r="J61" s="11"/>
      <c r="K61" s="28" t="str">
        <f t="shared" si="2"/>
        <v>.0</v>
      </c>
      <c r="L61" s="11">
        <f ref="L61:L67" t="shared" si="19">SUM(N61,P61,R61)</f>
        <v>602</v>
      </c>
      <c r="M61" s="28">
        <f t="shared" si="3"/>
        <v>93.044822256568779</v>
      </c>
      <c r="N61" s="11">
        <v>344</v>
      </c>
      <c r="O61" s="28">
        <f t="shared" si="4"/>
        <v>57.142857142857139</v>
      </c>
      <c r="P61" s="11">
        <v>258</v>
      </c>
      <c r="Q61" s="28">
        <f t="shared" si="5"/>
        <v>42.857142857142854</v>
      </c>
      <c r="R61" s="11"/>
      <c r="S61" s="28" t="str">
        <f t="shared" si="6"/>
        <v>.0</v>
      </c>
    </row>
    <row r="62">
      <c r="A62" s="13"/>
      <c r="B62" s="13" t="s">
        <v>67</v>
      </c>
      <c r="C62" s="27">
        <v>246</v>
      </c>
      <c r="D62" s="11">
        <f t="shared" si="18"/>
        <v>219</v>
      </c>
      <c r="E62" s="28">
        <f t="shared" si="7"/>
        <v>89.024390243902445</v>
      </c>
      <c r="F62" s="11">
        <v>175</v>
      </c>
      <c r="G62" s="28">
        <f t="shared" si="0"/>
        <v>79.908675799086765</v>
      </c>
      <c r="H62" s="11">
        <v>44</v>
      </c>
      <c r="I62" s="28">
        <f t="shared" si="1"/>
        <v>20.091324200913242</v>
      </c>
      <c r="J62" s="11"/>
      <c r="K62" s="28" t="str">
        <f t="shared" si="2"/>
        <v>.0</v>
      </c>
      <c r="L62" s="11">
        <f t="shared" si="19"/>
        <v>218</v>
      </c>
      <c r="M62" s="28">
        <f t="shared" si="3"/>
        <v>88.6178861788618</v>
      </c>
      <c r="N62" s="11">
        <v>185</v>
      </c>
      <c r="O62" s="28">
        <f t="shared" si="4"/>
        <v>84.862385321100916</v>
      </c>
      <c r="P62" s="11">
        <v>33</v>
      </c>
      <c r="Q62" s="28">
        <f t="shared" si="5"/>
        <v>15.137614678899084</v>
      </c>
      <c r="R62" s="11"/>
      <c r="S62" s="28" t="str">
        <f t="shared" si="6"/>
        <v>.0</v>
      </c>
    </row>
    <row r="63">
      <c r="A63" s="13"/>
      <c r="B63" s="13" t="s">
        <v>68</v>
      </c>
      <c r="C63" s="27">
        <v>235</v>
      </c>
      <c r="D63" s="11">
        <f t="shared" si="18"/>
        <v>203</v>
      </c>
      <c r="E63" s="28">
        <f t="shared" si="7"/>
        <v>86.382978723404264</v>
      </c>
      <c r="F63" s="11">
        <v>136</v>
      </c>
      <c r="G63" s="28">
        <f t="shared" si="0"/>
        <v>66.995073891625609</v>
      </c>
      <c r="H63" s="11">
        <v>67</v>
      </c>
      <c r="I63" s="28">
        <f t="shared" si="1"/>
        <v>33.004926108374384</v>
      </c>
      <c r="J63" s="11"/>
      <c r="K63" s="28" t="str">
        <f t="shared" si="2"/>
        <v>.0</v>
      </c>
      <c r="L63" s="11">
        <f t="shared" si="19"/>
        <v>203</v>
      </c>
      <c r="M63" s="28">
        <f t="shared" si="3"/>
        <v>86.382978723404264</v>
      </c>
      <c r="N63" s="11">
        <v>159</v>
      </c>
      <c r="O63" s="28">
        <f t="shared" si="4"/>
        <v>78.325123152709367</v>
      </c>
      <c r="P63" s="11">
        <v>44</v>
      </c>
      <c r="Q63" s="28">
        <f t="shared" si="5"/>
        <v>21.674876847290641</v>
      </c>
      <c r="R63" s="11"/>
      <c r="S63" s="28" t="str">
        <f t="shared" si="6"/>
        <v>.0</v>
      </c>
    </row>
    <row r="64">
      <c r="A64" s="13"/>
      <c r="B64" s="13" t="s">
        <v>69</v>
      </c>
      <c r="C64" s="27">
        <v>313</v>
      </c>
      <c r="D64" s="11">
        <f t="shared" si="18"/>
        <v>269</v>
      </c>
      <c r="E64" s="28">
        <f t="shared" si="7"/>
        <v>85.942492012779553</v>
      </c>
      <c r="F64" s="11">
        <v>186</v>
      </c>
      <c r="G64" s="28">
        <f t="shared" si="0"/>
        <v>69.14498141263941</v>
      </c>
      <c r="H64" s="11">
        <v>83</v>
      </c>
      <c r="I64" s="28">
        <f t="shared" si="1"/>
        <v>30.855018587360593</v>
      </c>
      <c r="J64" s="11"/>
      <c r="K64" s="28" t="str">
        <f t="shared" si="2"/>
        <v>.0</v>
      </c>
      <c r="L64" s="11">
        <f t="shared" si="19"/>
        <v>284</v>
      </c>
      <c r="M64" s="28">
        <f t="shared" si="3"/>
        <v>90.734824281150168</v>
      </c>
      <c r="N64" s="11">
        <v>218</v>
      </c>
      <c r="O64" s="28">
        <f t="shared" si="4"/>
        <v>76.760563380281681</v>
      </c>
      <c r="P64" s="11">
        <v>66</v>
      </c>
      <c r="Q64" s="28">
        <f t="shared" si="5"/>
        <v>23.239436619718308</v>
      </c>
      <c r="R64" s="11"/>
      <c r="S64" s="28" t="str">
        <f t="shared" si="6"/>
        <v>.0</v>
      </c>
    </row>
    <row r="65">
      <c r="A65" s="13"/>
      <c r="B65" s="13" t="s">
        <v>70</v>
      </c>
      <c r="C65" s="27">
        <v>444</v>
      </c>
      <c r="D65" s="11">
        <f t="shared" si="18"/>
        <v>368</v>
      </c>
      <c r="E65" s="28">
        <f t="shared" si="7"/>
        <v>82.882882882882882</v>
      </c>
      <c r="F65" s="11">
        <v>240</v>
      </c>
      <c r="G65" s="28">
        <f t="shared" si="0"/>
        <v>65.217391304347828</v>
      </c>
      <c r="H65" s="11">
        <v>128</v>
      </c>
      <c r="I65" s="28">
        <f t="shared" si="1"/>
        <v>34.782608695652172</v>
      </c>
      <c r="J65" s="11"/>
      <c r="K65" s="28" t="str">
        <f t="shared" si="2"/>
        <v>.0</v>
      </c>
      <c r="L65" s="11">
        <f t="shared" si="19"/>
        <v>362</v>
      </c>
      <c r="M65" s="28">
        <f t="shared" si="3"/>
        <v>81.531531531531527</v>
      </c>
      <c r="N65" s="11">
        <v>291</v>
      </c>
      <c r="O65" s="28">
        <f t="shared" si="4"/>
        <v>80.386740331491708</v>
      </c>
      <c r="P65" s="11">
        <v>71</v>
      </c>
      <c r="Q65" s="28">
        <f t="shared" si="5"/>
        <v>19.613259668508288</v>
      </c>
      <c r="R65" s="11"/>
      <c r="S65" s="28" t="str">
        <f t="shared" si="6"/>
        <v>.0</v>
      </c>
    </row>
    <row r="66">
      <c r="A66" s="13"/>
      <c r="B66" s="13" t="s">
        <v>71</v>
      </c>
      <c r="C66" s="27">
        <v>330</v>
      </c>
      <c r="D66" s="11">
        <f t="shared" si="18"/>
        <v>263</v>
      </c>
      <c r="E66" s="28">
        <f t="shared" si="7"/>
        <v>79.6969696969697</v>
      </c>
      <c r="F66" s="11">
        <v>107</v>
      </c>
      <c r="G66" s="28">
        <f t="shared" si="0"/>
        <v>40.684410646387832</v>
      </c>
      <c r="H66" s="11">
        <v>156</v>
      </c>
      <c r="I66" s="28">
        <f t="shared" si="1"/>
        <v>59.315589353612161</v>
      </c>
      <c r="J66" s="11"/>
      <c r="K66" s="28" t="str">
        <f t="shared" si="2"/>
        <v>.0</v>
      </c>
      <c r="L66" s="11">
        <f t="shared" si="19"/>
        <v>263</v>
      </c>
      <c r="M66" s="28">
        <f t="shared" si="3"/>
        <v>79.6969696969697</v>
      </c>
      <c r="N66" s="11">
        <v>142</v>
      </c>
      <c r="O66" s="28">
        <f t="shared" si="4"/>
        <v>53.992395437262353</v>
      </c>
      <c r="P66" s="11">
        <v>121</v>
      </c>
      <c r="Q66" s="28">
        <f t="shared" si="5"/>
        <v>46.00760456273764</v>
      </c>
      <c r="R66" s="11"/>
      <c r="S66" s="28" t="str">
        <f t="shared" si="6"/>
        <v>.0</v>
      </c>
    </row>
    <row r="67">
      <c r="A67" s="13"/>
      <c r="B67" s="13" t="s">
        <v>72</v>
      </c>
      <c r="C67" s="27">
        <v>160</v>
      </c>
      <c r="D67" s="11">
        <f t="shared" si="18"/>
        <v>64</v>
      </c>
      <c r="E67" s="28">
        <f t="shared" si="7"/>
        <v>40</v>
      </c>
      <c r="F67" s="11">
        <v>33</v>
      </c>
      <c r="G67" s="28">
        <f t="shared" si="0"/>
        <v>51.5625</v>
      </c>
      <c r="H67" s="11">
        <v>31</v>
      </c>
      <c r="I67" s="28">
        <f t="shared" si="1"/>
        <v>48.4375</v>
      </c>
      <c r="J67" s="11"/>
      <c r="K67" s="28" t="str">
        <f t="shared" si="2"/>
        <v>.0</v>
      </c>
      <c r="L67" s="11">
        <f t="shared" si="19"/>
        <v>64</v>
      </c>
      <c r="M67" s="28">
        <f t="shared" si="3"/>
        <v>40</v>
      </c>
      <c r="N67" s="11">
        <v>34</v>
      </c>
      <c r="O67" s="28">
        <f t="shared" si="4"/>
        <v>53.125</v>
      </c>
      <c r="P67" s="11">
        <v>30</v>
      </c>
      <c r="Q67" s="28">
        <f t="shared" si="5"/>
        <v>46.875</v>
      </c>
      <c r="R67" s="11"/>
      <c r="S67" s="28" t="str">
        <f t="shared" si="6"/>
        <v>.0</v>
      </c>
    </row>
    <row r="68" ht="21" customHeight="1">
      <c r="A68" s="12" t="s">
        <v>73</v>
      </c>
      <c r="B68" s="12"/>
      <c r="C68" s="11">
        <f>SUM(C69:C78)</f>
        <v>5559</v>
      </c>
      <c r="D68" s="11">
        <f>SUM(D69:D78)</f>
        <v>4841</v>
      </c>
      <c r="E68" s="28">
        <f t="shared" si="7"/>
        <v>87.084007915092641</v>
      </c>
      <c r="F68" s="11">
        <f>SUM(F69:F78)</f>
        <v>3124</v>
      </c>
      <c r="G68" s="28">
        <f t="shared" si="0"/>
        <v>64.532121462507746</v>
      </c>
      <c r="H68" s="11">
        <f>SUM(H69:H78)</f>
        <v>1717</v>
      </c>
      <c r="I68" s="28">
        <f t="shared" si="1"/>
        <v>35.467878537492254</v>
      </c>
      <c r="J68" s="11">
        <f>SUM(J69:J78)</f>
        <v>0</v>
      </c>
      <c r="K68" s="28" t="str">
        <f t="shared" si="2"/>
        <v>.0</v>
      </c>
      <c r="L68" s="11">
        <f>SUM(L69:L78)</f>
        <v>4830</v>
      </c>
      <c r="M68" s="28">
        <f t="shared" si="3"/>
        <v>86.8861305990286</v>
      </c>
      <c r="N68" s="11">
        <f>SUM(N69:N78)</f>
        <v>3629</v>
      </c>
      <c r="O68" s="28">
        <f t="shared" si="4"/>
        <v>75.134575569358176</v>
      </c>
      <c r="P68" s="11">
        <f>SUM(P69:P78)</f>
        <v>1201</v>
      </c>
      <c r="Q68" s="28">
        <f t="shared" si="5"/>
        <v>24.865424430641824</v>
      </c>
      <c r="R68" s="11">
        <f>SUM(R69:R78)</f>
        <v>0</v>
      </c>
      <c r="S68" s="28" t="str">
        <f t="shared" si="6"/>
        <v>.0</v>
      </c>
    </row>
    <row r="69" ht="21" customHeight="1">
      <c r="A69" s="13"/>
      <c r="B69" s="13" t="s">
        <v>74</v>
      </c>
      <c r="C69" s="27">
        <v>548</v>
      </c>
      <c r="D69" s="11">
        <f ref="D69:D78" t="shared" si="20">SUM(F69,H69,J69)</f>
        <v>404</v>
      </c>
      <c r="E69" s="28">
        <f t="shared" si="7"/>
        <v>73.722627737226276</v>
      </c>
      <c r="F69" s="11">
        <v>209</v>
      </c>
      <c r="G69" s="28">
        <f t="shared" si="0"/>
        <v>51.732673267326732</v>
      </c>
      <c r="H69" s="11">
        <v>195</v>
      </c>
      <c r="I69" s="28">
        <f t="shared" si="1"/>
        <v>48.267326732673268</v>
      </c>
      <c r="J69" s="11"/>
      <c r="K69" s="28" t="str">
        <f t="shared" si="2"/>
        <v>.0</v>
      </c>
      <c r="L69" s="11">
        <f ref="L69:L78" t="shared" si="21">SUM(N69,P69,R69)</f>
        <v>404</v>
      </c>
      <c r="M69" s="28">
        <f t="shared" si="3"/>
        <v>73.722627737226276</v>
      </c>
      <c r="N69" s="11">
        <v>203</v>
      </c>
      <c r="O69" s="28">
        <f t="shared" si="4"/>
        <v>50.24752475247525</v>
      </c>
      <c r="P69" s="11">
        <v>201</v>
      </c>
      <c r="Q69" s="28">
        <f t="shared" si="5"/>
        <v>49.75247524752475</v>
      </c>
      <c r="R69" s="11"/>
      <c r="S69" s="28" t="str">
        <f t="shared" si="6"/>
        <v>.0</v>
      </c>
    </row>
    <row r="70">
      <c r="A70" s="13"/>
      <c r="B70" s="13" t="s">
        <v>75</v>
      </c>
      <c r="C70" s="27">
        <v>222</v>
      </c>
      <c r="D70" s="11">
        <f t="shared" si="20"/>
        <v>182</v>
      </c>
      <c r="E70" s="28">
        <f t="shared" si="7"/>
        <v>81.981981981981974</v>
      </c>
      <c r="F70" s="11">
        <v>126</v>
      </c>
      <c r="G70" s="28">
        <f t="shared" si="0"/>
        <v>69.230769230769226</v>
      </c>
      <c r="H70" s="11">
        <v>56</v>
      </c>
      <c r="I70" s="28">
        <f t="shared" si="1"/>
        <v>30.76923076923077</v>
      </c>
      <c r="J70" s="11"/>
      <c r="K70" s="28" t="str">
        <f t="shared" si="2"/>
        <v>.0</v>
      </c>
      <c r="L70" s="11">
        <f t="shared" si="21"/>
        <v>182</v>
      </c>
      <c r="M70" s="28">
        <f t="shared" si="3"/>
        <v>81.981981981981974</v>
      </c>
      <c r="N70" s="11">
        <v>127</v>
      </c>
      <c r="O70" s="28">
        <f t="shared" si="4"/>
        <v>69.780219780219781</v>
      </c>
      <c r="P70" s="11">
        <v>55</v>
      </c>
      <c r="Q70" s="28">
        <f t="shared" si="5"/>
        <v>30.219780219780219</v>
      </c>
      <c r="R70" s="11"/>
      <c r="S70" s="28" t="str">
        <f t="shared" si="6"/>
        <v>.0</v>
      </c>
    </row>
    <row r="71">
      <c r="A71" s="13"/>
      <c r="B71" s="13" t="s">
        <v>76</v>
      </c>
      <c r="C71" s="27">
        <v>342</v>
      </c>
      <c r="D71" s="11">
        <f t="shared" si="20"/>
        <v>295</v>
      </c>
      <c r="E71" s="28">
        <f t="shared" si="7"/>
        <v>86.257309941520461</v>
      </c>
      <c r="F71" s="11">
        <v>192</v>
      </c>
      <c r="G71" s="28">
        <f t="shared" si="0"/>
        <v>65.084745762711862</v>
      </c>
      <c r="H71" s="11">
        <v>103</v>
      </c>
      <c r="I71" s="28">
        <f t="shared" si="1"/>
        <v>34.915254237288131</v>
      </c>
      <c r="J71" s="11"/>
      <c r="K71" s="28" t="str">
        <f t="shared" si="2"/>
        <v>.0</v>
      </c>
      <c r="L71" s="11">
        <f t="shared" si="21"/>
        <v>294</v>
      </c>
      <c r="M71" s="28">
        <f t="shared" si="3"/>
        <v>85.964912280701753</v>
      </c>
      <c r="N71" s="11">
        <v>230</v>
      </c>
      <c r="O71" s="28">
        <f t="shared" si="4"/>
        <v>78.2312925170068</v>
      </c>
      <c r="P71" s="11">
        <v>64</v>
      </c>
      <c r="Q71" s="28">
        <f t="shared" si="5"/>
        <v>21.768707482993197</v>
      </c>
      <c r="R71" s="11"/>
      <c r="S71" s="28" t="str">
        <f t="shared" si="6"/>
        <v>.0</v>
      </c>
    </row>
    <row r="72">
      <c r="A72" s="13"/>
      <c r="B72" s="13" t="s">
        <v>77</v>
      </c>
      <c r="C72" s="27">
        <v>434</v>
      </c>
      <c r="D72" s="11">
        <f t="shared" si="20"/>
        <v>396</v>
      </c>
      <c r="E72" s="28">
        <f t="shared" si="7"/>
        <v>91.244239631336413</v>
      </c>
      <c r="F72" s="11">
        <v>266</v>
      </c>
      <c r="G72" s="28">
        <f t="shared" si="0"/>
        <v>67.171717171717177</v>
      </c>
      <c r="H72" s="11">
        <v>130</v>
      </c>
      <c r="I72" s="28">
        <f t="shared" si="1"/>
        <v>32.828282828282831</v>
      </c>
      <c r="J72" s="11"/>
      <c r="K72" s="28" t="str">
        <f t="shared" si="2"/>
        <v>.0</v>
      </c>
      <c r="L72" s="11">
        <f t="shared" si="21"/>
        <v>396</v>
      </c>
      <c r="M72" s="28">
        <f t="shared" si="3"/>
        <v>91.244239631336413</v>
      </c>
      <c r="N72" s="11">
        <v>326</v>
      </c>
      <c r="O72" s="28">
        <f t="shared" si="4"/>
        <v>82.323232323232318</v>
      </c>
      <c r="P72" s="11">
        <v>70</v>
      </c>
      <c r="Q72" s="28">
        <f t="shared" si="5"/>
        <v>17.676767676767678</v>
      </c>
      <c r="R72" s="11"/>
      <c r="S72" s="28" t="str">
        <f t="shared" si="6"/>
        <v>.0</v>
      </c>
    </row>
    <row r="73">
      <c r="A73" s="13"/>
      <c r="B73" s="13" t="s">
        <v>78</v>
      </c>
      <c r="C73" s="27">
        <v>393</v>
      </c>
      <c r="D73" s="11">
        <f t="shared" si="20"/>
        <v>374</v>
      </c>
      <c r="E73" s="28">
        <f t="shared" si="7"/>
        <v>95.165394402035616</v>
      </c>
      <c r="F73" s="11">
        <v>210</v>
      </c>
      <c r="G73" s="28">
        <f ref="G73:G113" t="shared" si="22">IF(F73=0,".0",F73/D73*100)</f>
        <v>56.149732620320862</v>
      </c>
      <c r="H73" s="11">
        <v>164</v>
      </c>
      <c r="I73" s="28">
        <f ref="I73:I113" t="shared" si="23">IF(H73=0,".0",H73/D73*100)</f>
        <v>43.850267379679138</v>
      </c>
      <c r="J73" s="11"/>
      <c r="K73" s="28" t="str">
        <f ref="K73:K113" t="shared" si="24">IF(J73=0,".0",J73/D73*100)</f>
        <v>.0</v>
      </c>
      <c r="L73" s="11">
        <f t="shared" si="21"/>
        <v>374</v>
      </c>
      <c r="M73" s="28">
        <f ref="M73:M113" t="shared" si="25">IF(L73=0,".0",L73/C73*100)</f>
        <v>95.165394402035616</v>
      </c>
      <c r="N73" s="11">
        <v>228</v>
      </c>
      <c r="O73" s="28">
        <f ref="O73:O113" t="shared" si="26">IF(N73=0,".0",N73/L73*100)</f>
        <v>60.962566844919785</v>
      </c>
      <c r="P73" s="11">
        <v>146</v>
      </c>
      <c r="Q73" s="28">
        <f ref="Q73:Q113" t="shared" si="27">IF(P73=0,".0",P73/L73*100)</f>
        <v>39.037433155080215</v>
      </c>
      <c r="R73" s="11"/>
      <c r="S73" s="28" t="str">
        <f ref="S73:S113" t="shared" si="28">IF(R73=0,".0",R73/L73*100)</f>
        <v>.0</v>
      </c>
    </row>
    <row r="74">
      <c r="A74" s="13"/>
      <c r="B74" s="13" t="s">
        <v>79</v>
      </c>
      <c r="C74" s="27">
        <v>1425</v>
      </c>
      <c r="D74" s="11">
        <f t="shared" si="20"/>
        <v>1374</v>
      </c>
      <c r="E74" s="28">
        <f t="shared" si="7"/>
        <v>96.421052631578945</v>
      </c>
      <c r="F74" s="11">
        <v>1049</v>
      </c>
      <c r="G74" s="28">
        <f t="shared" si="22"/>
        <v>76.346433770014556</v>
      </c>
      <c r="H74" s="11">
        <v>325</v>
      </c>
      <c r="I74" s="28">
        <f t="shared" si="23"/>
        <v>23.653566229985444</v>
      </c>
      <c r="J74" s="11"/>
      <c r="K74" s="28" t="str">
        <f t="shared" si="24"/>
        <v>.0</v>
      </c>
      <c r="L74" s="11">
        <f t="shared" si="21"/>
        <v>1378</v>
      </c>
      <c r="M74" s="28">
        <f t="shared" si="25"/>
        <v>96.7017543859649</v>
      </c>
      <c r="N74" s="11">
        <v>1113</v>
      </c>
      <c r="O74" s="28">
        <f t="shared" si="26"/>
        <v>80.769230769230774</v>
      </c>
      <c r="P74" s="11">
        <v>265</v>
      </c>
      <c r="Q74" s="28">
        <f t="shared" si="27"/>
        <v>19.230769230769234</v>
      </c>
      <c r="R74" s="11"/>
      <c r="S74" s="28" t="str">
        <f t="shared" si="28"/>
        <v>.0</v>
      </c>
    </row>
    <row r="75">
      <c r="A75" s="13"/>
      <c r="B75" s="13" t="s">
        <v>80</v>
      </c>
      <c r="C75" s="27">
        <v>689</v>
      </c>
      <c r="D75" s="11">
        <f t="shared" si="20"/>
        <v>541</v>
      </c>
      <c r="E75" s="28">
        <f ref="E75:E113" t="shared" si="29">IF(D75=0,".0",D75/C75*100)</f>
        <v>78.519593613933239</v>
      </c>
      <c r="F75" s="11">
        <v>321</v>
      </c>
      <c r="G75" s="28">
        <f t="shared" si="22"/>
        <v>59.334565619223653</v>
      </c>
      <c r="H75" s="11">
        <v>220</v>
      </c>
      <c r="I75" s="28">
        <f t="shared" si="23"/>
        <v>40.66543438077634</v>
      </c>
      <c r="J75" s="11"/>
      <c r="K75" s="28" t="str">
        <f t="shared" si="24"/>
        <v>.0</v>
      </c>
      <c r="L75" s="11">
        <f t="shared" si="21"/>
        <v>541</v>
      </c>
      <c r="M75" s="28">
        <f t="shared" si="25"/>
        <v>78.519593613933239</v>
      </c>
      <c r="N75" s="11">
        <v>455</v>
      </c>
      <c r="O75" s="28">
        <f t="shared" si="26"/>
        <v>84.103512014787427</v>
      </c>
      <c r="P75" s="11">
        <v>86</v>
      </c>
      <c r="Q75" s="28">
        <f t="shared" si="27"/>
        <v>15.89648798521257</v>
      </c>
      <c r="R75" s="11"/>
      <c r="S75" s="28" t="str">
        <f t="shared" si="28"/>
        <v>.0</v>
      </c>
    </row>
    <row r="76">
      <c r="B76" s="13" t="s">
        <v>81</v>
      </c>
      <c r="C76" s="27">
        <v>522</v>
      </c>
      <c r="D76" s="11">
        <f t="shared" si="20"/>
        <v>483</v>
      </c>
      <c r="E76" s="28">
        <f t="shared" si="29"/>
        <v>92.52873563218391</v>
      </c>
      <c r="F76" s="11">
        <v>293</v>
      </c>
      <c r="G76" s="28">
        <f t="shared" si="22"/>
        <v>60.662525879917183</v>
      </c>
      <c r="H76" s="11">
        <v>190</v>
      </c>
      <c r="I76" s="28">
        <f t="shared" si="23"/>
        <v>39.337474120082817</v>
      </c>
      <c r="J76" s="11"/>
      <c r="K76" s="28" t="str">
        <f t="shared" si="24"/>
        <v>.0</v>
      </c>
      <c r="L76" s="11">
        <f t="shared" si="21"/>
        <v>476</v>
      </c>
      <c r="M76" s="28">
        <f t="shared" si="25"/>
        <v>91.187739463601531</v>
      </c>
      <c r="N76" s="11">
        <v>352</v>
      </c>
      <c r="O76" s="28">
        <f t="shared" si="26"/>
        <v>73.94957983193278</v>
      </c>
      <c r="P76" s="11">
        <v>124</v>
      </c>
      <c r="Q76" s="28">
        <f t="shared" si="27"/>
        <v>26.05042016806723</v>
      </c>
      <c r="R76" s="11"/>
      <c r="S76" s="28" t="str">
        <f t="shared" si="28"/>
        <v>.0</v>
      </c>
    </row>
    <row r="77">
      <c r="B77" s="13" t="s">
        <v>82</v>
      </c>
      <c r="C77" s="27">
        <v>410</v>
      </c>
      <c r="D77" s="11">
        <f t="shared" si="20"/>
        <v>245</v>
      </c>
      <c r="E77" s="28">
        <f t="shared" si="29"/>
        <v>59.756097560975604</v>
      </c>
      <c r="F77" s="11">
        <v>128</v>
      </c>
      <c r="G77" s="28">
        <f t="shared" si="22"/>
        <v>52.244897959183675</v>
      </c>
      <c r="H77" s="11">
        <v>117</v>
      </c>
      <c r="I77" s="28">
        <f t="shared" si="23"/>
        <v>47.755102040816325</v>
      </c>
      <c r="J77" s="11"/>
      <c r="K77" s="28" t="str">
        <f t="shared" si="24"/>
        <v>.0</v>
      </c>
      <c r="L77" s="11">
        <f t="shared" si="21"/>
        <v>239</v>
      </c>
      <c r="M77" s="28">
        <f t="shared" si="25"/>
        <v>58.292682926829265</v>
      </c>
      <c r="N77" s="11">
        <v>149</v>
      </c>
      <c r="O77" s="28">
        <f t="shared" si="26"/>
        <v>62.343096234309627</v>
      </c>
      <c r="P77" s="11">
        <v>90</v>
      </c>
      <c r="Q77" s="28">
        <f t="shared" si="27"/>
        <v>37.656903765690373</v>
      </c>
      <c r="R77" s="11"/>
      <c r="S77" s="28" t="str">
        <f t="shared" si="28"/>
        <v>.0</v>
      </c>
    </row>
    <row r="78">
      <c r="B78" s="13" t="s">
        <v>83</v>
      </c>
      <c r="C78" s="27">
        <v>574</v>
      </c>
      <c r="D78" s="11">
        <f t="shared" si="20"/>
        <v>547</v>
      </c>
      <c r="E78" s="28">
        <f t="shared" si="29"/>
        <v>95.296167247386762</v>
      </c>
      <c r="F78" s="11">
        <v>330</v>
      </c>
      <c r="G78" s="28">
        <f t="shared" si="22"/>
        <v>60.3290676416819</v>
      </c>
      <c r="H78" s="11">
        <v>217</v>
      </c>
      <c r="I78" s="28">
        <f t="shared" si="23"/>
        <v>39.6709323583181</v>
      </c>
      <c r="J78" s="11"/>
      <c r="K78" s="28" t="str">
        <f t="shared" si="24"/>
        <v>.0</v>
      </c>
      <c r="L78" s="11">
        <f t="shared" si="21"/>
        <v>546</v>
      </c>
      <c r="M78" s="28">
        <f t="shared" si="25"/>
        <v>95.1219512195122</v>
      </c>
      <c r="N78" s="11">
        <v>446</v>
      </c>
      <c r="O78" s="28">
        <f t="shared" si="26"/>
        <v>81.684981684981679</v>
      </c>
      <c r="P78" s="11">
        <v>100</v>
      </c>
      <c r="Q78" s="28">
        <f t="shared" si="27"/>
        <v>18.315018315018314</v>
      </c>
      <c r="R78" s="11"/>
      <c r="S78" s="28" t="str">
        <f t="shared" si="28"/>
        <v>.0</v>
      </c>
    </row>
    <row r="79" ht="21" customHeight="1">
      <c r="A79" s="12" t="s">
        <v>84</v>
      </c>
      <c r="B79" s="12"/>
      <c r="C79" s="11">
        <f>SUM(C80:C94)</f>
        <v>18371</v>
      </c>
      <c r="D79" s="11">
        <f>SUM(D80:D94)</f>
        <v>17541</v>
      </c>
      <c r="E79" s="28">
        <f t="shared" si="29"/>
        <v>95.482009689184039</v>
      </c>
      <c r="F79" s="11">
        <f>SUM(F80:F94)</f>
        <v>11080</v>
      </c>
      <c r="G79" s="28">
        <f t="shared" si="22"/>
        <v>63.166296106265321</v>
      </c>
      <c r="H79" s="11">
        <f>SUM(H80:H94)</f>
        <v>6461</v>
      </c>
      <c r="I79" s="28">
        <f t="shared" si="23"/>
        <v>36.833703893734679</v>
      </c>
      <c r="J79" s="11">
        <f>SUM(J80:J94)</f>
        <v>0</v>
      </c>
      <c r="K79" s="28" t="str">
        <f t="shared" si="24"/>
        <v>.0</v>
      </c>
      <c r="L79" s="11">
        <f>SUM(L80:L94)</f>
        <v>17428</v>
      </c>
      <c r="M79" s="28">
        <f t="shared" si="25"/>
        <v>94.866909803494636</v>
      </c>
      <c r="N79" s="11">
        <f>SUM(N80:N94)</f>
        <v>12418</v>
      </c>
      <c r="O79" s="28">
        <f t="shared" si="26"/>
        <v>71.253155841175115</v>
      </c>
      <c r="P79" s="11">
        <f>SUM(P80:P94)</f>
        <v>5010</v>
      </c>
      <c r="Q79" s="28">
        <f t="shared" si="27"/>
        <v>28.746844158824882</v>
      </c>
      <c r="R79" s="11">
        <f>SUM(R80:R94)</f>
        <v>0</v>
      </c>
      <c r="S79" s="28" t="str">
        <f t="shared" si="28"/>
        <v>.0</v>
      </c>
    </row>
    <row r="80" ht="21" customHeight="1">
      <c r="A80" s="13"/>
      <c r="B80" s="13" t="s">
        <v>85</v>
      </c>
      <c r="C80" s="27">
        <v>147</v>
      </c>
      <c r="D80" s="11">
        <f ref="D80:D94" t="shared" si="30">SUM(F80,H80,J80)</f>
        <v>129</v>
      </c>
      <c r="E80" s="28">
        <f t="shared" si="29"/>
        <v>87.755102040816325</v>
      </c>
      <c r="F80" s="11">
        <v>81</v>
      </c>
      <c r="G80" s="28">
        <f t="shared" si="22"/>
        <v>62.7906976744186</v>
      </c>
      <c r="H80" s="11">
        <v>48</v>
      </c>
      <c r="I80" s="28">
        <f t="shared" si="23"/>
        <v>37.2093023255814</v>
      </c>
      <c r="J80" s="11"/>
      <c r="K80" s="28" t="str">
        <f t="shared" si="24"/>
        <v>.0</v>
      </c>
      <c r="L80" s="11">
        <f ref="L80:L94" t="shared" si="31">SUM(N80,P80,R80)</f>
        <v>130</v>
      </c>
      <c r="M80" s="28">
        <f t="shared" si="25"/>
        <v>88.435374149659864</v>
      </c>
      <c r="N80" s="11">
        <v>102</v>
      </c>
      <c r="O80" s="28">
        <f t="shared" si="26"/>
        <v>78.461538461538467</v>
      </c>
      <c r="P80" s="11">
        <v>28</v>
      </c>
      <c r="Q80" s="28">
        <f t="shared" si="27"/>
        <v>21.53846153846154</v>
      </c>
      <c r="R80" s="11"/>
      <c r="S80" s="28" t="str">
        <f t="shared" si="28"/>
        <v>.0</v>
      </c>
    </row>
    <row r="81">
      <c r="A81" s="13"/>
      <c r="B81" s="13" t="s">
        <v>86</v>
      </c>
      <c r="C81" s="27">
        <v>8215</v>
      </c>
      <c r="D81" s="11">
        <f t="shared" si="30"/>
        <v>7959</v>
      </c>
      <c r="E81" s="28">
        <f t="shared" si="29"/>
        <v>96.88374923919659</v>
      </c>
      <c r="F81" s="11">
        <v>6672</v>
      </c>
      <c r="G81" s="28">
        <f t="shared" si="22"/>
        <v>83.8296268375424</v>
      </c>
      <c r="H81" s="11">
        <v>1287</v>
      </c>
      <c r="I81" s="28">
        <f t="shared" si="23"/>
        <v>16.170373162457597</v>
      </c>
      <c r="J81" s="11"/>
      <c r="K81" s="28" t="str">
        <f t="shared" si="24"/>
        <v>.0</v>
      </c>
      <c r="L81" s="11">
        <f t="shared" si="31"/>
        <v>7903</v>
      </c>
      <c r="M81" s="28">
        <f t="shared" si="25"/>
        <v>96.202069385270846</v>
      </c>
      <c r="N81" s="11">
        <v>7008</v>
      </c>
      <c r="O81" s="28">
        <f t="shared" si="26"/>
        <v>88.675186637985576</v>
      </c>
      <c r="P81" s="11">
        <v>895</v>
      </c>
      <c r="Q81" s="28">
        <f t="shared" si="27"/>
        <v>11.324813362014424</v>
      </c>
      <c r="R81" s="11"/>
      <c r="S81" s="28" t="str">
        <f t="shared" si="28"/>
        <v>.0</v>
      </c>
    </row>
    <row r="82">
      <c r="A82" s="13"/>
      <c r="B82" s="13" t="s">
        <v>87</v>
      </c>
      <c r="C82" s="27">
        <v>394</v>
      </c>
      <c r="D82" s="11">
        <f t="shared" si="30"/>
        <v>377</v>
      </c>
      <c r="E82" s="28">
        <f t="shared" si="29"/>
        <v>95.685279187817258</v>
      </c>
      <c r="F82" s="11">
        <v>143</v>
      </c>
      <c r="G82" s="28">
        <f t="shared" si="22"/>
        <v>37.931034482758619</v>
      </c>
      <c r="H82" s="11">
        <v>234</v>
      </c>
      <c r="I82" s="28">
        <f t="shared" si="23"/>
        <v>62.068965517241381</v>
      </c>
      <c r="J82" s="11"/>
      <c r="K82" s="28" t="str">
        <f t="shared" si="24"/>
        <v>.0</v>
      </c>
      <c r="L82" s="11">
        <f t="shared" si="31"/>
        <v>383</v>
      </c>
      <c r="M82" s="28">
        <f t="shared" si="25"/>
        <v>97.208121827411162</v>
      </c>
      <c r="N82" s="11">
        <v>244</v>
      </c>
      <c r="O82" s="28">
        <f t="shared" si="26"/>
        <v>63.707571801566573</v>
      </c>
      <c r="P82" s="11">
        <v>139</v>
      </c>
      <c r="Q82" s="28">
        <f t="shared" si="27"/>
        <v>36.29242819843342</v>
      </c>
      <c r="R82" s="11"/>
      <c r="S82" s="28" t="str">
        <f t="shared" si="28"/>
        <v>.0</v>
      </c>
    </row>
    <row r="83">
      <c r="A83" s="13"/>
      <c r="B83" s="13" t="s">
        <v>88</v>
      </c>
      <c r="C83" s="27">
        <v>438</v>
      </c>
      <c r="D83" s="11">
        <f t="shared" si="30"/>
        <v>425</v>
      </c>
      <c r="E83" s="28">
        <f t="shared" si="29"/>
        <v>97.031963470319639</v>
      </c>
      <c r="F83" s="11">
        <v>256</v>
      </c>
      <c r="G83" s="28">
        <f t="shared" si="22"/>
        <v>60.235294117647051</v>
      </c>
      <c r="H83" s="11">
        <v>169</v>
      </c>
      <c r="I83" s="28">
        <f t="shared" si="23"/>
        <v>39.764705882352942</v>
      </c>
      <c r="J83" s="11"/>
      <c r="K83" s="28" t="str">
        <f t="shared" si="24"/>
        <v>.0</v>
      </c>
      <c r="L83" s="11">
        <f t="shared" si="31"/>
        <v>424</v>
      </c>
      <c r="M83" s="28">
        <f t="shared" si="25"/>
        <v>96.803652968036531</v>
      </c>
      <c r="N83" s="11">
        <v>316</v>
      </c>
      <c r="O83" s="28">
        <f t="shared" si="26"/>
        <v>74.528301886792448</v>
      </c>
      <c r="P83" s="11">
        <v>108</v>
      </c>
      <c r="Q83" s="28">
        <f t="shared" si="27"/>
        <v>25.471698113207548</v>
      </c>
      <c r="R83" s="11"/>
      <c r="S83" s="28" t="str">
        <f t="shared" si="28"/>
        <v>.0</v>
      </c>
    </row>
    <row r="84">
      <c r="A84" s="13"/>
      <c r="B84" s="13" t="s">
        <v>89</v>
      </c>
      <c r="C84" s="27">
        <v>1481</v>
      </c>
      <c r="D84" s="11">
        <f t="shared" si="30"/>
        <v>1442</v>
      </c>
      <c r="E84" s="28">
        <f t="shared" si="29"/>
        <v>97.3666441593518</v>
      </c>
      <c r="F84" s="11">
        <v>813</v>
      </c>
      <c r="G84" s="28">
        <f t="shared" si="22"/>
        <v>56.380027739251034</v>
      </c>
      <c r="H84" s="11">
        <v>629</v>
      </c>
      <c r="I84" s="28">
        <f t="shared" si="23"/>
        <v>43.619972260748959</v>
      </c>
      <c r="J84" s="11"/>
      <c r="K84" s="28" t="str">
        <f t="shared" si="24"/>
        <v>.0</v>
      </c>
      <c r="L84" s="11">
        <f t="shared" si="31"/>
        <v>1434</v>
      </c>
      <c r="M84" s="28">
        <f t="shared" si="25"/>
        <v>96.826468602295748</v>
      </c>
      <c r="N84" s="11">
        <v>963</v>
      </c>
      <c r="O84" s="28">
        <f t="shared" si="26"/>
        <v>67.154811715481173</v>
      </c>
      <c r="P84" s="11">
        <v>471</v>
      </c>
      <c r="Q84" s="28">
        <f t="shared" si="27"/>
        <v>32.845188284518827</v>
      </c>
      <c r="R84" s="11"/>
      <c r="S84" s="28" t="str">
        <f t="shared" si="28"/>
        <v>.0</v>
      </c>
    </row>
    <row r="85">
      <c r="A85" s="13"/>
      <c r="B85" s="13" t="s">
        <v>90</v>
      </c>
      <c r="C85" s="27">
        <v>4967</v>
      </c>
      <c r="D85" s="11">
        <f t="shared" si="30"/>
        <v>4749</v>
      </c>
      <c r="E85" s="28">
        <f t="shared" si="29"/>
        <v>95.611032816589486</v>
      </c>
      <c r="F85" s="11">
        <v>1847</v>
      </c>
      <c r="G85" s="28">
        <f t="shared" si="22"/>
        <v>38.892398399663087</v>
      </c>
      <c r="H85" s="11">
        <v>2902</v>
      </c>
      <c r="I85" s="28">
        <f t="shared" si="23"/>
        <v>61.107601600336913</v>
      </c>
      <c r="J85" s="11"/>
      <c r="K85" s="28" t="str">
        <f t="shared" si="24"/>
        <v>.0</v>
      </c>
      <c r="L85" s="11">
        <f t="shared" si="31"/>
        <v>4701</v>
      </c>
      <c r="M85" s="28">
        <f t="shared" si="25"/>
        <v>94.644654721159654</v>
      </c>
      <c r="N85" s="11">
        <v>2277</v>
      </c>
      <c r="O85" s="28">
        <f t="shared" si="26"/>
        <v>48.436502871729417</v>
      </c>
      <c r="P85" s="11">
        <v>2424</v>
      </c>
      <c r="Q85" s="28">
        <f t="shared" si="27"/>
        <v>51.563497128270583</v>
      </c>
      <c r="R85" s="11"/>
      <c r="S85" s="28" t="str">
        <f t="shared" si="28"/>
        <v>.0</v>
      </c>
    </row>
    <row r="86">
      <c r="A86" s="13"/>
      <c r="B86" s="13" t="s">
        <v>91</v>
      </c>
      <c r="C86" s="27">
        <v>151</v>
      </c>
      <c r="D86" s="11">
        <f t="shared" si="30"/>
        <v>135</v>
      </c>
      <c r="E86" s="28">
        <f t="shared" si="29"/>
        <v>89.403973509933778</v>
      </c>
      <c r="F86" s="11">
        <v>51</v>
      </c>
      <c r="G86" s="28">
        <f t="shared" si="22"/>
        <v>37.777777777777779</v>
      </c>
      <c r="H86" s="11">
        <v>84</v>
      </c>
      <c r="I86" s="28">
        <f t="shared" si="23"/>
        <v>62.222222222222221</v>
      </c>
      <c r="J86" s="11"/>
      <c r="K86" s="28" t="str">
        <f t="shared" si="24"/>
        <v>.0</v>
      </c>
      <c r="L86" s="11">
        <f t="shared" si="31"/>
        <v>135</v>
      </c>
      <c r="M86" s="28">
        <f t="shared" si="25"/>
        <v>89.403973509933778</v>
      </c>
      <c r="N86" s="11">
        <v>86</v>
      </c>
      <c r="O86" s="28">
        <f t="shared" si="26"/>
        <v>63.703703703703709</v>
      </c>
      <c r="P86" s="11">
        <v>49</v>
      </c>
      <c r="Q86" s="28">
        <f t="shared" si="27"/>
        <v>36.2962962962963</v>
      </c>
      <c r="R86" s="11"/>
      <c r="S86" s="28" t="str">
        <f t="shared" si="28"/>
        <v>.0</v>
      </c>
    </row>
    <row r="87">
      <c r="B87" s="13" t="s">
        <v>92</v>
      </c>
      <c r="C87" s="27">
        <v>276</v>
      </c>
      <c r="D87" s="11">
        <f t="shared" si="30"/>
        <v>232</v>
      </c>
      <c r="E87" s="28">
        <f t="shared" si="29"/>
        <v>84.05797101449275</v>
      </c>
      <c r="F87" s="11">
        <v>151</v>
      </c>
      <c r="G87" s="28">
        <f t="shared" si="22"/>
        <v>65.08620689655173</v>
      </c>
      <c r="H87" s="11">
        <v>81</v>
      </c>
      <c r="I87" s="28">
        <f t="shared" si="23"/>
        <v>34.913793103448278</v>
      </c>
      <c r="J87" s="11"/>
      <c r="K87" s="28" t="str">
        <f t="shared" si="24"/>
        <v>.0</v>
      </c>
      <c r="L87" s="11">
        <f t="shared" si="31"/>
        <v>232</v>
      </c>
      <c r="M87" s="28">
        <f t="shared" si="25"/>
        <v>84.05797101449275</v>
      </c>
      <c r="N87" s="11">
        <v>166</v>
      </c>
      <c r="O87" s="28">
        <f t="shared" si="26"/>
        <v>71.551724137931032</v>
      </c>
      <c r="P87" s="11">
        <v>66</v>
      </c>
      <c r="Q87" s="28">
        <f t="shared" si="27"/>
        <v>28.448275862068968</v>
      </c>
      <c r="R87" s="11"/>
      <c r="S87" s="28" t="str">
        <f t="shared" si="28"/>
        <v>.0</v>
      </c>
    </row>
    <row r="88">
      <c r="B88" s="13" t="s">
        <v>93</v>
      </c>
      <c r="C88" s="27">
        <v>397</v>
      </c>
      <c r="D88" s="11">
        <f t="shared" si="30"/>
        <v>316</v>
      </c>
      <c r="E88" s="28">
        <f t="shared" si="29"/>
        <v>79.59697732997482</v>
      </c>
      <c r="F88" s="11">
        <v>165</v>
      </c>
      <c r="G88" s="28">
        <f t="shared" si="22"/>
        <v>52.215189873417721</v>
      </c>
      <c r="H88" s="11">
        <v>151</v>
      </c>
      <c r="I88" s="28">
        <f t="shared" si="23"/>
        <v>47.784810126582279</v>
      </c>
      <c r="J88" s="11"/>
      <c r="K88" s="28" t="str">
        <f t="shared" si="24"/>
        <v>.0</v>
      </c>
      <c r="L88" s="11">
        <f t="shared" si="31"/>
        <v>315</v>
      </c>
      <c r="M88" s="28">
        <f t="shared" si="25"/>
        <v>79.345088161209063</v>
      </c>
      <c r="N88" s="11">
        <v>190</v>
      </c>
      <c r="O88" s="28">
        <f t="shared" si="26"/>
        <v>60.317460317460316</v>
      </c>
      <c r="P88" s="11">
        <v>125</v>
      </c>
      <c r="Q88" s="28">
        <f t="shared" si="27"/>
        <v>39.682539682539684</v>
      </c>
      <c r="R88" s="11"/>
      <c r="S88" s="28" t="str">
        <f t="shared" si="28"/>
        <v>.0</v>
      </c>
    </row>
    <row r="89">
      <c r="B89" s="13" t="s">
        <v>94</v>
      </c>
      <c r="C89" s="27">
        <v>466</v>
      </c>
      <c r="D89" s="11">
        <f t="shared" si="30"/>
        <v>439</v>
      </c>
      <c r="E89" s="28">
        <f t="shared" si="29"/>
        <v>94.206008583690988</v>
      </c>
      <c r="F89" s="11">
        <v>271</v>
      </c>
      <c r="G89" s="28">
        <f t="shared" si="22"/>
        <v>61.731207289293856</v>
      </c>
      <c r="H89" s="11">
        <v>168</v>
      </c>
      <c r="I89" s="28">
        <f t="shared" si="23"/>
        <v>38.268792710706151</v>
      </c>
      <c r="J89" s="11"/>
      <c r="K89" s="28" t="str">
        <f t="shared" si="24"/>
        <v>.0</v>
      </c>
      <c r="L89" s="11">
        <f t="shared" si="31"/>
        <v>439</v>
      </c>
      <c r="M89" s="28">
        <f t="shared" si="25"/>
        <v>94.206008583690988</v>
      </c>
      <c r="N89" s="11">
        <v>312</v>
      </c>
      <c r="O89" s="28">
        <f t="shared" si="26"/>
        <v>71.070615034168554</v>
      </c>
      <c r="P89" s="11">
        <v>127</v>
      </c>
      <c r="Q89" s="28">
        <f t="shared" si="27"/>
        <v>28.929384965831435</v>
      </c>
      <c r="R89" s="11"/>
      <c r="S89" s="28" t="str">
        <f t="shared" si="28"/>
        <v>.0</v>
      </c>
    </row>
    <row r="90">
      <c r="B90" s="13" t="s">
        <v>95</v>
      </c>
      <c r="C90" s="27">
        <v>505</v>
      </c>
      <c r="D90" s="11">
        <f t="shared" si="30"/>
        <v>490</v>
      </c>
      <c r="E90" s="28">
        <f t="shared" si="29"/>
        <v>97.029702970297024</v>
      </c>
      <c r="F90" s="11">
        <v>220</v>
      </c>
      <c r="G90" s="28">
        <f t="shared" si="22"/>
        <v>44.897959183673471</v>
      </c>
      <c r="H90" s="11">
        <v>270</v>
      </c>
      <c r="I90" s="28">
        <f t="shared" si="23"/>
        <v>55.102040816326522</v>
      </c>
      <c r="J90" s="11"/>
      <c r="K90" s="28" t="str">
        <f t="shared" si="24"/>
        <v>.0</v>
      </c>
      <c r="L90" s="11">
        <f t="shared" si="31"/>
        <v>490</v>
      </c>
      <c r="M90" s="28">
        <f t="shared" si="25"/>
        <v>97.029702970297024</v>
      </c>
      <c r="N90" s="11">
        <v>281</v>
      </c>
      <c r="O90" s="28">
        <f t="shared" si="26"/>
        <v>57.3469387755102</v>
      </c>
      <c r="P90" s="11">
        <v>209</v>
      </c>
      <c r="Q90" s="28">
        <f t="shared" si="27"/>
        <v>42.6530612244898</v>
      </c>
      <c r="R90" s="11"/>
      <c r="S90" s="28" t="str">
        <f t="shared" si="28"/>
        <v>.0</v>
      </c>
    </row>
    <row r="91">
      <c r="B91" s="13" t="s">
        <v>96</v>
      </c>
      <c r="C91" s="27">
        <v>358</v>
      </c>
      <c r="D91" s="11">
        <f t="shared" si="30"/>
        <v>302</v>
      </c>
      <c r="E91" s="28">
        <f t="shared" si="29"/>
        <v>84.357541899441344</v>
      </c>
      <c r="F91" s="11">
        <v>195</v>
      </c>
      <c r="G91" s="28">
        <f t="shared" si="22"/>
        <v>64.569536423841058</v>
      </c>
      <c r="H91" s="11">
        <v>107</v>
      </c>
      <c r="I91" s="28">
        <f t="shared" si="23"/>
        <v>35.430463576158935</v>
      </c>
      <c r="J91" s="11"/>
      <c r="K91" s="28" t="str">
        <f t="shared" si="24"/>
        <v>.0</v>
      </c>
      <c r="L91" s="11">
        <f t="shared" si="31"/>
        <v>296</v>
      </c>
      <c r="M91" s="28">
        <f t="shared" si="25"/>
        <v>82.681564245810051</v>
      </c>
      <c r="N91" s="11">
        <v>244</v>
      </c>
      <c r="O91" s="28">
        <f t="shared" si="26"/>
        <v>82.432432432432435</v>
      </c>
      <c r="P91" s="11">
        <v>52</v>
      </c>
      <c r="Q91" s="28">
        <f t="shared" si="27"/>
        <v>17.567567567567568</v>
      </c>
      <c r="R91" s="11"/>
      <c r="S91" s="28" t="str">
        <f t="shared" si="28"/>
        <v>.0</v>
      </c>
    </row>
    <row r="92">
      <c r="B92" s="13" t="s">
        <v>97</v>
      </c>
      <c r="C92" s="27">
        <v>534</v>
      </c>
      <c r="D92" s="11">
        <f t="shared" si="30"/>
        <v>505</v>
      </c>
      <c r="E92" s="28">
        <f t="shared" si="29"/>
        <v>94.5692883895131</v>
      </c>
      <c r="F92" s="11">
        <v>200</v>
      </c>
      <c r="G92" s="28">
        <f t="shared" si="22"/>
        <v>39.603960396039604</v>
      </c>
      <c r="H92" s="11">
        <v>305</v>
      </c>
      <c r="I92" s="28">
        <f t="shared" si="23"/>
        <v>60.396039603960396</v>
      </c>
      <c r="J92" s="11"/>
      <c r="K92" s="28" t="str">
        <f t="shared" si="24"/>
        <v>.0</v>
      </c>
      <c r="L92" s="11">
        <f t="shared" si="31"/>
        <v>505</v>
      </c>
      <c r="M92" s="28">
        <f t="shared" si="25"/>
        <v>94.5692883895131</v>
      </c>
      <c r="N92" s="11">
        <v>207</v>
      </c>
      <c r="O92" s="28">
        <f t="shared" si="26"/>
        <v>40.990099009900987</v>
      </c>
      <c r="P92" s="11">
        <v>298</v>
      </c>
      <c r="Q92" s="28">
        <f t="shared" si="27"/>
        <v>59.009900990099005</v>
      </c>
      <c r="R92" s="11"/>
      <c r="S92" s="28" t="str">
        <f t="shared" si="28"/>
        <v>.0</v>
      </c>
    </row>
    <row r="93">
      <c r="B93" s="13" t="s">
        <v>98</v>
      </c>
      <c r="C93" s="27">
        <v>27</v>
      </c>
      <c r="D93" s="11">
        <f t="shared" si="30"/>
        <v>27</v>
      </c>
      <c r="E93" s="28">
        <f t="shared" si="29"/>
        <v>100</v>
      </c>
      <c r="F93" s="11">
        <v>7</v>
      </c>
      <c r="G93" s="28">
        <f t="shared" si="22"/>
        <v>25.925925925925924</v>
      </c>
      <c r="H93" s="11">
        <v>20</v>
      </c>
      <c r="I93" s="28">
        <f t="shared" si="23"/>
        <v>74.074074074074076</v>
      </c>
      <c r="J93" s="11"/>
      <c r="K93" s="28" t="str">
        <f t="shared" si="24"/>
        <v>.0</v>
      </c>
      <c r="L93" s="11">
        <f t="shared" si="31"/>
        <v>27</v>
      </c>
      <c r="M93" s="28">
        <f t="shared" si="25"/>
        <v>100</v>
      </c>
      <c r="N93" s="11">
        <v>14</v>
      </c>
      <c r="O93" s="28">
        <f t="shared" si="26"/>
        <v>51.851851851851848</v>
      </c>
      <c r="P93" s="11">
        <v>13</v>
      </c>
      <c r="Q93" s="28">
        <f t="shared" si="27"/>
        <v>48.148148148148145</v>
      </c>
      <c r="R93" s="11"/>
      <c r="S93" s="28" t="str">
        <f t="shared" si="28"/>
        <v>.0</v>
      </c>
    </row>
    <row r="94">
      <c r="B94" s="13" t="s">
        <v>99</v>
      </c>
      <c r="C94" s="27">
        <v>15</v>
      </c>
      <c r="D94" s="11">
        <f t="shared" si="30"/>
        <v>14</v>
      </c>
      <c r="E94" s="28">
        <f t="shared" si="29"/>
        <v>93.333333333333329</v>
      </c>
      <c r="F94" s="11">
        <v>8</v>
      </c>
      <c r="G94" s="28">
        <f t="shared" si="22"/>
        <v>57.142857142857139</v>
      </c>
      <c r="H94" s="11">
        <v>6</v>
      </c>
      <c r="I94" s="28">
        <f t="shared" si="23"/>
        <v>42.857142857142854</v>
      </c>
      <c r="J94" s="11"/>
      <c r="K94" s="28" t="str">
        <f t="shared" si="24"/>
        <v>.0</v>
      </c>
      <c r="L94" s="11">
        <f t="shared" si="31"/>
        <v>14</v>
      </c>
      <c r="M94" s="28">
        <f t="shared" si="25"/>
        <v>93.333333333333329</v>
      </c>
      <c r="N94" s="11">
        <v>8</v>
      </c>
      <c r="O94" s="28">
        <f t="shared" si="26"/>
        <v>57.142857142857139</v>
      </c>
      <c r="P94" s="11">
        <v>6</v>
      </c>
      <c r="Q94" s="28">
        <f t="shared" si="27"/>
        <v>42.857142857142854</v>
      </c>
      <c r="R94" s="11"/>
      <c r="S94" s="28" t="str">
        <f t="shared" si="28"/>
        <v>.0</v>
      </c>
    </row>
    <row r="95" ht="21" customHeight="1">
      <c r="A95" s="12" t="s">
        <v>100</v>
      </c>
      <c r="B95" s="12"/>
      <c r="C95" s="11">
        <f>SUM(C96:C103)</f>
        <v>5375</v>
      </c>
      <c r="D95" s="11">
        <f>SUM(D96:D103)</f>
        <v>4894</v>
      </c>
      <c r="E95" s="28">
        <f t="shared" si="29"/>
        <v>91.051162790697674</v>
      </c>
      <c r="F95" s="11">
        <f>SUM(F96:F103)</f>
        <v>3596</v>
      </c>
      <c r="G95" s="28">
        <f t="shared" si="22"/>
        <v>73.477727829995914</v>
      </c>
      <c r="H95" s="11">
        <f>SUM(H96:H103)</f>
        <v>1298</v>
      </c>
      <c r="I95" s="28">
        <f t="shared" si="23"/>
        <v>26.522272170004086</v>
      </c>
      <c r="J95" s="11">
        <f>SUM(J96:J103)</f>
        <v>0</v>
      </c>
      <c r="K95" s="28" t="str">
        <f t="shared" si="24"/>
        <v>.0</v>
      </c>
      <c r="L95" s="11">
        <f>SUM(L96:L103)</f>
        <v>4883</v>
      </c>
      <c r="M95" s="28">
        <f t="shared" si="25"/>
        <v>90.846511627906978</v>
      </c>
      <c r="N95" s="11">
        <f>SUM(N96:N103)</f>
        <v>3934</v>
      </c>
      <c r="O95" s="28">
        <f t="shared" si="26"/>
        <v>80.565226295310254</v>
      </c>
      <c r="P95" s="11">
        <f>SUM(P96:P103)</f>
        <v>949</v>
      </c>
      <c r="Q95" s="28">
        <f t="shared" si="27"/>
        <v>19.434773704689739</v>
      </c>
      <c r="R95" s="11">
        <f>SUM(R96:R103)</f>
        <v>0</v>
      </c>
      <c r="S95" s="28" t="str">
        <f t="shared" si="28"/>
        <v>.0</v>
      </c>
    </row>
    <row r="96" ht="21" customHeight="1">
      <c r="A96" s="13"/>
      <c r="B96" s="13" t="s">
        <v>101</v>
      </c>
      <c r="C96" s="27">
        <v>390</v>
      </c>
      <c r="D96" s="11">
        <f ref="D96:D103" t="shared" si="32">SUM(F96,H96,J96)</f>
        <v>319</v>
      </c>
      <c r="E96" s="28">
        <f t="shared" si="29"/>
        <v>81.7948717948718</v>
      </c>
      <c r="F96" s="11">
        <v>224</v>
      </c>
      <c r="G96" s="28">
        <f t="shared" si="22"/>
        <v>70.219435736677113</v>
      </c>
      <c r="H96" s="11">
        <v>95</v>
      </c>
      <c r="I96" s="28">
        <f t="shared" si="23"/>
        <v>29.780564263322884</v>
      </c>
      <c r="J96" s="11"/>
      <c r="K96" s="28" t="str">
        <f t="shared" si="24"/>
        <v>.0</v>
      </c>
      <c r="L96" s="11">
        <f ref="L96:L103" t="shared" si="33">SUM(N96,P96,R96)</f>
        <v>307</v>
      </c>
      <c r="M96" s="28">
        <f t="shared" si="25"/>
        <v>78.717948717948715</v>
      </c>
      <c r="N96" s="11">
        <v>234</v>
      </c>
      <c r="O96" s="28">
        <f t="shared" si="26"/>
        <v>76.2214983713355</v>
      </c>
      <c r="P96" s="11">
        <v>73</v>
      </c>
      <c r="Q96" s="28">
        <f t="shared" si="27"/>
        <v>23.778501628664493</v>
      </c>
      <c r="R96" s="11"/>
      <c r="S96" s="28" t="str">
        <f t="shared" si="28"/>
        <v>.0</v>
      </c>
    </row>
    <row r="97">
      <c r="A97" s="13"/>
      <c r="B97" s="13" t="s">
        <v>102</v>
      </c>
      <c r="C97" s="27">
        <v>372</v>
      </c>
      <c r="D97" s="11">
        <f t="shared" si="32"/>
        <v>290</v>
      </c>
      <c r="E97" s="28">
        <f t="shared" si="29"/>
        <v>77.956989247311824</v>
      </c>
      <c r="F97" s="11">
        <v>164</v>
      </c>
      <c r="G97" s="28">
        <f t="shared" si="22"/>
        <v>56.551724137931039</v>
      </c>
      <c r="H97" s="11">
        <v>126</v>
      </c>
      <c r="I97" s="28">
        <f t="shared" si="23"/>
        <v>43.448275862068961</v>
      </c>
      <c r="J97" s="11"/>
      <c r="K97" s="28" t="str">
        <f t="shared" si="24"/>
        <v>.0</v>
      </c>
      <c r="L97" s="11">
        <f t="shared" si="33"/>
        <v>290</v>
      </c>
      <c r="M97" s="28">
        <f t="shared" si="25"/>
        <v>77.956989247311824</v>
      </c>
      <c r="N97" s="11">
        <v>190</v>
      </c>
      <c r="O97" s="28">
        <f t="shared" si="26"/>
        <v>65.517241379310349</v>
      </c>
      <c r="P97" s="11">
        <v>100</v>
      </c>
      <c r="Q97" s="28">
        <f t="shared" si="27"/>
        <v>34.482758620689658</v>
      </c>
      <c r="R97" s="11"/>
      <c r="S97" s="28" t="str">
        <f t="shared" si="28"/>
        <v>.0</v>
      </c>
    </row>
    <row r="98">
      <c r="A98" s="13"/>
      <c r="B98" s="13" t="s">
        <v>103</v>
      </c>
      <c r="C98" s="27">
        <v>2282</v>
      </c>
      <c r="D98" s="11">
        <f t="shared" si="32"/>
        <v>2222</v>
      </c>
      <c r="E98" s="28">
        <f t="shared" si="29"/>
        <v>97.370727432077118</v>
      </c>
      <c r="F98" s="11">
        <v>1838</v>
      </c>
      <c r="G98" s="28">
        <f t="shared" si="22"/>
        <v>82.718271827182718</v>
      </c>
      <c r="H98" s="11">
        <v>384</v>
      </c>
      <c r="I98" s="28">
        <f t="shared" si="23"/>
        <v>17.281728172817282</v>
      </c>
      <c r="J98" s="11"/>
      <c r="K98" s="28" t="str">
        <f t="shared" si="24"/>
        <v>.0</v>
      </c>
      <c r="L98" s="11">
        <f t="shared" si="33"/>
        <v>2225</v>
      </c>
      <c r="M98" s="28">
        <f t="shared" si="25"/>
        <v>97.502191060473265</v>
      </c>
      <c r="N98" s="11">
        <v>1948</v>
      </c>
      <c r="O98" s="28">
        <f t="shared" si="26"/>
        <v>87.5505617977528</v>
      </c>
      <c r="P98" s="11">
        <v>277</v>
      </c>
      <c r="Q98" s="28">
        <f t="shared" si="27"/>
        <v>12.449438202247192</v>
      </c>
      <c r="R98" s="11"/>
      <c r="S98" s="28" t="str">
        <f t="shared" si="28"/>
        <v>.0</v>
      </c>
    </row>
    <row r="99">
      <c r="A99" s="13"/>
      <c r="B99" s="13" t="s">
        <v>104</v>
      </c>
      <c r="C99" s="27">
        <v>581</v>
      </c>
      <c r="D99" s="11">
        <f t="shared" si="32"/>
        <v>532</v>
      </c>
      <c r="E99" s="28">
        <f t="shared" si="29"/>
        <v>91.566265060240966</v>
      </c>
      <c r="F99" s="11">
        <v>381</v>
      </c>
      <c r="G99" s="28">
        <f t="shared" si="22"/>
        <v>71.616541353383454</v>
      </c>
      <c r="H99" s="11">
        <v>151</v>
      </c>
      <c r="I99" s="28">
        <f t="shared" si="23"/>
        <v>28.383458646616543</v>
      </c>
      <c r="J99" s="11"/>
      <c r="K99" s="28" t="str">
        <f t="shared" si="24"/>
        <v>.0</v>
      </c>
      <c r="L99" s="11">
        <f t="shared" si="33"/>
        <v>531</v>
      </c>
      <c r="M99" s="28">
        <f t="shared" si="25"/>
        <v>91.394148020654043</v>
      </c>
      <c r="N99" s="11">
        <v>402</v>
      </c>
      <c r="O99" s="28">
        <f t="shared" si="26"/>
        <v>75.706214689265536</v>
      </c>
      <c r="P99" s="11">
        <v>129</v>
      </c>
      <c r="Q99" s="28">
        <f t="shared" si="27"/>
        <v>24.293785310734464</v>
      </c>
      <c r="R99" s="11"/>
      <c r="S99" s="28" t="str">
        <f t="shared" si="28"/>
        <v>.0</v>
      </c>
    </row>
    <row r="100">
      <c r="A100" s="13"/>
      <c r="B100" s="13" t="s">
        <v>105</v>
      </c>
      <c r="C100" s="27">
        <v>214</v>
      </c>
      <c r="D100" s="11">
        <f t="shared" si="32"/>
        <v>172</v>
      </c>
      <c r="E100" s="28">
        <f t="shared" si="29"/>
        <v>80.373831775700936</v>
      </c>
      <c r="F100" s="11">
        <v>116</v>
      </c>
      <c r="G100" s="28">
        <f t="shared" si="22"/>
        <v>67.441860465116278</v>
      </c>
      <c r="H100" s="11">
        <v>56</v>
      </c>
      <c r="I100" s="28">
        <f t="shared" si="23"/>
        <v>32.558139534883722</v>
      </c>
      <c r="J100" s="11"/>
      <c r="K100" s="28" t="str">
        <f t="shared" si="24"/>
        <v>.0</v>
      </c>
      <c r="L100" s="11">
        <f t="shared" si="33"/>
        <v>172</v>
      </c>
      <c r="M100" s="28">
        <f t="shared" si="25"/>
        <v>80.373831775700936</v>
      </c>
      <c r="N100" s="11">
        <v>148</v>
      </c>
      <c r="O100" s="28">
        <f t="shared" si="26"/>
        <v>86.04651162790698</v>
      </c>
      <c r="P100" s="11">
        <v>24</v>
      </c>
      <c r="Q100" s="28">
        <f t="shared" si="27"/>
        <v>13.953488372093023</v>
      </c>
      <c r="R100" s="11"/>
      <c r="S100" s="28" t="str">
        <f t="shared" si="28"/>
        <v>.0</v>
      </c>
    </row>
    <row r="101">
      <c r="A101" s="13"/>
      <c r="B101" s="13" t="s">
        <v>106</v>
      </c>
      <c r="C101" s="27">
        <v>765</v>
      </c>
      <c r="D101" s="11">
        <f t="shared" si="32"/>
        <v>671</v>
      </c>
      <c r="E101" s="28">
        <f t="shared" si="29"/>
        <v>87.7124183006536</v>
      </c>
      <c r="F101" s="11">
        <v>331</v>
      </c>
      <c r="G101" s="28">
        <f t="shared" si="22"/>
        <v>49.329359165424741</v>
      </c>
      <c r="H101" s="11">
        <v>340</v>
      </c>
      <c r="I101" s="28">
        <f t="shared" si="23"/>
        <v>50.670640834575266</v>
      </c>
      <c r="J101" s="11"/>
      <c r="K101" s="28" t="str">
        <f t="shared" si="24"/>
        <v>.0</v>
      </c>
      <c r="L101" s="11">
        <f t="shared" si="33"/>
        <v>670</v>
      </c>
      <c r="M101" s="28">
        <f t="shared" si="25"/>
        <v>87.58169934640523</v>
      </c>
      <c r="N101" s="11">
        <v>402</v>
      </c>
      <c r="O101" s="28">
        <f t="shared" si="26"/>
        <v>60</v>
      </c>
      <c r="P101" s="11">
        <v>268</v>
      </c>
      <c r="Q101" s="28">
        <f t="shared" si="27"/>
        <v>40</v>
      </c>
      <c r="R101" s="11"/>
      <c r="S101" s="28" t="str">
        <f t="shared" si="28"/>
        <v>.0</v>
      </c>
    </row>
    <row r="102">
      <c r="A102" s="13"/>
      <c r="B102" s="13" t="s">
        <v>107</v>
      </c>
      <c r="C102" s="27">
        <v>606</v>
      </c>
      <c r="D102" s="11">
        <f t="shared" si="32"/>
        <v>564</v>
      </c>
      <c r="E102" s="28">
        <f t="shared" si="29"/>
        <v>93.069306930693074</v>
      </c>
      <c r="F102" s="11">
        <v>438</v>
      </c>
      <c r="G102" s="28">
        <f t="shared" si="22"/>
        <v>77.6595744680851</v>
      </c>
      <c r="H102" s="11">
        <v>126</v>
      </c>
      <c r="I102" s="28">
        <f t="shared" si="23"/>
        <v>22.340425531914892</v>
      </c>
      <c r="J102" s="11"/>
      <c r="K102" s="28" t="str">
        <f t="shared" si="24"/>
        <v>.0</v>
      </c>
      <c r="L102" s="11">
        <f t="shared" si="33"/>
        <v>564</v>
      </c>
      <c r="M102" s="28">
        <f t="shared" si="25"/>
        <v>93.069306930693074</v>
      </c>
      <c r="N102" s="11">
        <v>490</v>
      </c>
      <c r="O102" s="28">
        <f t="shared" si="26"/>
        <v>86.879432624113477</v>
      </c>
      <c r="P102" s="11">
        <v>74</v>
      </c>
      <c r="Q102" s="28">
        <f t="shared" si="27"/>
        <v>13.120567375886525</v>
      </c>
      <c r="R102" s="11"/>
      <c r="S102" s="28" t="str">
        <f t="shared" si="28"/>
        <v>.0</v>
      </c>
    </row>
    <row r="103">
      <c r="B103" s="13" t="s">
        <v>108</v>
      </c>
      <c r="C103" s="27">
        <v>165</v>
      </c>
      <c r="D103" s="11">
        <f t="shared" si="32"/>
        <v>124</v>
      </c>
      <c r="E103" s="28">
        <f t="shared" si="29"/>
        <v>75.151515151515142</v>
      </c>
      <c r="F103" s="11">
        <v>104</v>
      </c>
      <c r="G103" s="28">
        <f t="shared" si="22"/>
        <v>83.870967741935488</v>
      </c>
      <c r="H103" s="11">
        <v>20</v>
      </c>
      <c r="I103" s="28">
        <f t="shared" si="23"/>
        <v>16.129032258064516</v>
      </c>
      <c r="J103" s="11"/>
      <c r="K103" s="28" t="str">
        <f t="shared" si="24"/>
        <v>.0</v>
      </c>
      <c r="L103" s="11">
        <f t="shared" si="33"/>
        <v>124</v>
      </c>
      <c r="M103" s="28">
        <f t="shared" si="25"/>
        <v>75.151515151515142</v>
      </c>
      <c r="N103" s="11">
        <v>120</v>
      </c>
      <c r="O103" s="28">
        <f t="shared" si="26"/>
        <v>96.7741935483871</v>
      </c>
      <c r="P103" s="11">
        <v>4</v>
      </c>
      <c r="Q103" s="28">
        <f t="shared" si="27"/>
        <v>3.225806451612903</v>
      </c>
      <c r="R103" s="11"/>
      <c r="S103" s="28" t="str">
        <f t="shared" si="28"/>
        <v>.0</v>
      </c>
    </row>
    <row r="104" ht="21" customHeight="1">
      <c r="A104" s="12" t="s">
        <v>109</v>
      </c>
      <c r="B104" s="12"/>
      <c r="C104" s="11">
        <f>SUM(C105:C113)</f>
        <v>5680</v>
      </c>
      <c r="D104" s="11">
        <f>SUM(D105:D113)</f>
        <v>4497</v>
      </c>
      <c r="E104" s="28">
        <f t="shared" si="29"/>
        <v>79.1725352112676</v>
      </c>
      <c r="F104" s="11">
        <f>SUM(F105:F113)</f>
        <v>2431</v>
      </c>
      <c r="G104" s="28">
        <f t="shared" si="22"/>
        <v>54.058261062930846</v>
      </c>
      <c r="H104" s="11">
        <f>SUM(H105:H113)</f>
        <v>2066</v>
      </c>
      <c r="I104" s="28">
        <f t="shared" si="23"/>
        <v>45.941738937069161</v>
      </c>
      <c r="J104" s="11">
        <f>SUM(J105:J113)</f>
        <v>0</v>
      </c>
      <c r="K104" s="28" t="str">
        <f t="shared" si="24"/>
        <v>.0</v>
      </c>
      <c r="L104" s="11">
        <f>SUM(L105:L113)</f>
        <v>4680</v>
      </c>
      <c r="M104" s="28">
        <f t="shared" si="25"/>
        <v>82.3943661971831</v>
      </c>
      <c r="N104" s="11">
        <f>SUM(N105:N113)</f>
        <v>2531</v>
      </c>
      <c r="O104" s="28">
        <f t="shared" si="26"/>
        <v>54.081196581196579</v>
      </c>
      <c r="P104" s="11">
        <f>SUM(P105:P113)</f>
        <v>2149</v>
      </c>
      <c r="Q104" s="28">
        <f t="shared" si="27"/>
        <v>45.918803418803414</v>
      </c>
      <c r="R104" s="11">
        <f>SUM(R105:R113)</f>
        <v>0</v>
      </c>
      <c r="S104" s="28" t="str">
        <f t="shared" si="28"/>
        <v>.0</v>
      </c>
    </row>
    <row r="105" ht="21" customHeight="1">
      <c r="A105" s="13"/>
      <c r="B105" s="13" t="s">
        <v>110</v>
      </c>
      <c r="C105" s="27">
        <v>430</v>
      </c>
      <c r="D105" s="11">
        <f ref="D105:D113" t="shared" si="34">SUM(F105,H105,J105)</f>
        <v>254</v>
      </c>
      <c r="E105" s="28">
        <f t="shared" si="29"/>
        <v>59.069767441860463</v>
      </c>
      <c r="F105" s="11">
        <v>124</v>
      </c>
      <c r="G105" s="28">
        <f t="shared" si="22"/>
        <v>48.818897637795274</v>
      </c>
      <c r="H105" s="11">
        <v>130</v>
      </c>
      <c r="I105" s="28">
        <f t="shared" si="23"/>
        <v>51.181102362204726</v>
      </c>
      <c r="J105" s="11"/>
      <c r="K105" s="28" t="str">
        <f t="shared" si="24"/>
        <v>.0</v>
      </c>
      <c r="L105" s="11">
        <f ref="L105:L113" t="shared" si="35">SUM(N105,P105,R105)</f>
        <v>256</v>
      </c>
      <c r="M105" s="28">
        <f t="shared" si="25"/>
        <v>59.534883720930232</v>
      </c>
      <c r="N105" s="11">
        <v>133</v>
      </c>
      <c r="O105" s="28">
        <f t="shared" si="26"/>
        <v>51.953125</v>
      </c>
      <c r="P105" s="11">
        <v>123</v>
      </c>
      <c r="Q105" s="28">
        <f t="shared" si="27"/>
        <v>48.046875</v>
      </c>
      <c r="R105" s="11"/>
      <c r="S105" s="28" t="str">
        <f t="shared" si="28"/>
        <v>.0</v>
      </c>
    </row>
    <row r="106">
      <c r="A106" s="13"/>
      <c r="B106" s="13" t="s">
        <v>111</v>
      </c>
      <c r="C106" s="27">
        <v>184</v>
      </c>
      <c r="D106" s="11">
        <f t="shared" si="34"/>
        <v>143</v>
      </c>
      <c r="E106" s="28">
        <f t="shared" si="29"/>
        <v>77.717391304347828</v>
      </c>
      <c r="F106" s="11">
        <v>55</v>
      </c>
      <c r="G106" s="28">
        <f t="shared" si="22"/>
        <v>38.461538461538467</v>
      </c>
      <c r="H106" s="11">
        <v>88</v>
      </c>
      <c r="I106" s="28">
        <f t="shared" si="23"/>
        <v>61.53846153846154</v>
      </c>
      <c r="J106" s="11"/>
      <c r="K106" s="28" t="str">
        <f t="shared" si="24"/>
        <v>.0</v>
      </c>
      <c r="L106" s="11">
        <f t="shared" si="35"/>
        <v>144</v>
      </c>
      <c r="M106" s="28">
        <f t="shared" si="25"/>
        <v>78.260869565217391</v>
      </c>
      <c r="N106" s="11">
        <v>66</v>
      </c>
      <c r="O106" s="28">
        <f t="shared" si="26"/>
        <v>45.833333333333329</v>
      </c>
      <c r="P106" s="11">
        <v>78</v>
      </c>
      <c r="Q106" s="28">
        <f t="shared" si="27"/>
        <v>54.166666666666664</v>
      </c>
      <c r="R106" s="11"/>
      <c r="S106" s="28" t="str">
        <f t="shared" si="28"/>
        <v>.0</v>
      </c>
    </row>
    <row r="107">
      <c r="A107" s="13"/>
      <c r="B107" s="13" t="s">
        <v>112</v>
      </c>
      <c r="C107" s="27">
        <v>299</v>
      </c>
      <c r="D107" s="11">
        <f t="shared" si="34"/>
        <v>176</v>
      </c>
      <c r="E107" s="28">
        <f t="shared" si="29"/>
        <v>58.862876254180605</v>
      </c>
      <c r="F107" s="11">
        <v>92</v>
      </c>
      <c r="G107" s="28">
        <f t="shared" si="22"/>
        <v>52.272727272727273</v>
      </c>
      <c r="H107" s="11">
        <v>84</v>
      </c>
      <c r="I107" s="28">
        <f t="shared" si="23"/>
        <v>47.727272727272727</v>
      </c>
      <c r="J107" s="11"/>
      <c r="K107" s="28" t="str">
        <f t="shared" si="24"/>
        <v>.0</v>
      </c>
      <c r="L107" s="11">
        <f t="shared" si="35"/>
        <v>173</v>
      </c>
      <c r="M107" s="28">
        <f t="shared" si="25"/>
        <v>57.859531772575245</v>
      </c>
      <c r="N107" s="11">
        <v>99</v>
      </c>
      <c r="O107" s="28">
        <f t="shared" si="26"/>
        <v>57.225433526011557</v>
      </c>
      <c r="P107" s="11">
        <v>74</v>
      </c>
      <c r="Q107" s="28">
        <f t="shared" si="27"/>
        <v>42.774566473988443</v>
      </c>
      <c r="R107" s="11"/>
      <c r="S107" s="28" t="str">
        <f t="shared" si="28"/>
        <v>.0</v>
      </c>
    </row>
    <row r="108">
      <c r="A108" s="13"/>
      <c r="B108" s="13" t="s">
        <v>113</v>
      </c>
      <c r="C108" s="27">
        <v>328</v>
      </c>
      <c r="D108" s="11">
        <f t="shared" si="34"/>
        <v>292</v>
      </c>
      <c r="E108" s="28">
        <f t="shared" si="29"/>
        <v>89.024390243902445</v>
      </c>
      <c r="F108" s="11">
        <v>130</v>
      </c>
      <c r="G108" s="28">
        <f t="shared" si="22"/>
        <v>44.520547945205479</v>
      </c>
      <c r="H108" s="11">
        <v>162</v>
      </c>
      <c r="I108" s="28">
        <f t="shared" si="23"/>
        <v>55.479452054794521</v>
      </c>
      <c r="J108" s="11"/>
      <c r="K108" s="28" t="str">
        <f t="shared" si="24"/>
        <v>.0</v>
      </c>
      <c r="L108" s="11">
        <f t="shared" si="35"/>
        <v>290</v>
      </c>
      <c r="M108" s="28">
        <f t="shared" si="25"/>
        <v>88.41463414634147</v>
      </c>
      <c r="N108" s="11">
        <v>138</v>
      </c>
      <c r="O108" s="28">
        <f t="shared" si="26"/>
        <v>47.586206896551722</v>
      </c>
      <c r="P108" s="11">
        <v>152</v>
      </c>
      <c r="Q108" s="28">
        <f t="shared" si="27"/>
        <v>52.413793103448278</v>
      </c>
      <c r="R108" s="11"/>
      <c r="S108" s="28" t="str">
        <f t="shared" si="28"/>
        <v>.0</v>
      </c>
    </row>
    <row r="109">
      <c r="A109" s="13"/>
      <c r="B109" s="13" t="s">
        <v>114</v>
      </c>
      <c r="C109" s="27">
        <v>1228</v>
      </c>
      <c r="D109" s="11">
        <f t="shared" si="34"/>
        <v>996</v>
      </c>
      <c r="E109" s="28">
        <f t="shared" si="29"/>
        <v>81.107491856677527</v>
      </c>
      <c r="F109" s="11">
        <v>528</v>
      </c>
      <c r="G109" s="28">
        <f t="shared" si="22"/>
        <v>53.01204819277109</v>
      </c>
      <c r="H109" s="11">
        <v>468</v>
      </c>
      <c r="I109" s="28">
        <f t="shared" si="23"/>
        <v>46.987951807228917</v>
      </c>
      <c r="J109" s="11"/>
      <c r="K109" s="28" t="str">
        <f t="shared" si="24"/>
        <v>.0</v>
      </c>
      <c r="L109" s="11">
        <f t="shared" si="35"/>
        <v>994</v>
      </c>
      <c r="M109" s="28">
        <f t="shared" si="25"/>
        <v>80.944625407166129</v>
      </c>
      <c r="N109" s="11">
        <v>650</v>
      </c>
      <c r="O109" s="28">
        <f t="shared" si="26"/>
        <v>65.3923541247485</v>
      </c>
      <c r="P109" s="11">
        <v>344</v>
      </c>
      <c r="Q109" s="28">
        <f t="shared" si="27"/>
        <v>34.607645875251507</v>
      </c>
      <c r="R109" s="11"/>
      <c r="S109" s="28" t="str">
        <f t="shared" si="28"/>
        <v>.0</v>
      </c>
    </row>
    <row r="110">
      <c r="A110" s="13"/>
      <c r="B110" s="13" t="s">
        <v>115</v>
      </c>
      <c r="C110" s="27">
        <v>1869</v>
      </c>
      <c r="D110" s="11">
        <f t="shared" si="34"/>
        <v>1549</v>
      </c>
      <c r="E110" s="28">
        <f t="shared" si="29"/>
        <v>82.87854467629748</v>
      </c>
      <c r="F110" s="11">
        <v>886</v>
      </c>
      <c r="G110" s="28">
        <f t="shared" si="22"/>
        <v>57.198192382182057</v>
      </c>
      <c r="H110" s="11">
        <v>663</v>
      </c>
      <c r="I110" s="28">
        <f t="shared" si="23"/>
        <v>42.80180761781795</v>
      </c>
      <c r="J110" s="11"/>
      <c r="K110" s="28" t="str">
        <f t="shared" si="24"/>
        <v>.0</v>
      </c>
      <c r="L110" s="11">
        <f t="shared" si="35"/>
        <v>1834</v>
      </c>
      <c r="M110" s="28">
        <f t="shared" si="25"/>
        <v>98.12734082397003</v>
      </c>
      <c r="N110" s="11">
        <v>832</v>
      </c>
      <c r="O110" s="28">
        <f t="shared" si="26"/>
        <v>45.365321701199562</v>
      </c>
      <c r="P110" s="11">
        <v>1002</v>
      </c>
      <c r="Q110" s="28">
        <f t="shared" si="27"/>
        <v>54.634678298800431</v>
      </c>
      <c r="R110" s="11"/>
      <c r="S110" s="28" t="str">
        <f t="shared" si="28"/>
        <v>.0</v>
      </c>
    </row>
    <row r="111">
      <c r="A111" s="13"/>
      <c r="B111" s="13" t="s">
        <v>116</v>
      </c>
      <c r="C111" s="27">
        <v>642</v>
      </c>
      <c r="D111" s="11">
        <f t="shared" si="34"/>
        <v>545</v>
      </c>
      <c r="E111" s="28">
        <f t="shared" si="29"/>
        <v>84.890965732087238</v>
      </c>
      <c r="F111" s="11">
        <v>287</v>
      </c>
      <c r="G111" s="28">
        <f t="shared" si="22"/>
        <v>52.660550458715591</v>
      </c>
      <c r="H111" s="11">
        <v>258</v>
      </c>
      <c r="I111" s="28">
        <f t="shared" si="23"/>
        <v>47.339449541284409</v>
      </c>
      <c r="J111" s="11"/>
      <c r="K111" s="28" t="str">
        <f t="shared" si="24"/>
        <v>.0</v>
      </c>
      <c r="L111" s="11">
        <f t="shared" si="35"/>
        <v>484</v>
      </c>
      <c r="M111" s="28">
        <f t="shared" si="25"/>
        <v>75.389408099688467</v>
      </c>
      <c r="N111" s="11">
        <v>293</v>
      </c>
      <c r="O111" s="28">
        <f t="shared" si="26"/>
        <v>60.537190082644635</v>
      </c>
      <c r="P111" s="11">
        <v>191</v>
      </c>
      <c r="Q111" s="28">
        <f t="shared" si="27"/>
        <v>39.462809917355372</v>
      </c>
      <c r="R111" s="11"/>
      <c r="S111" s="28" t="str">
        <f t="shared" si="28"/>
        <v>.0</v>
      </c>
    </row>
    <row r="112">
      <c r="B112" s="13" t="s">
        <v>117</v>
      </c>
      <c r="C112" s="27">
        <v>406</v>
      </c>
      <c r="D112" s="11">
        <f t="shared" si="34"/>
        <v>321</v>
      </c>
      <c r="E112" s="28">
        <f t="shared" si="29"/>
        <v>79.064039408866989</v>
      </c>
      <c r="F112" s="11">
        <v>200</v>
      </c>
      <c r="G112" s="28">
        <f t="shared" si="22"/>
        <v>62.305295950155759</v>
      </c>
      <c r="H112" s="11">
        <v>121</v>
      </c>
      <c r="I112" s="28">
        <f t="shared" si="23"/>
        <v>37.694704049844233</v>
      </c>
      <c r="J112" s="11"/>
      <c r="K112" s="28" t="str">
        <f t="shared" si="24"/>
        <v>.0</v>
      </c>
      <c r="L112" s="11">
        <f t="shared" si="35"/>
        <v>289</v>
      </c>
      <c r="M112" s="28">
        <f t="shared" si="25"/>
        <v>71.182266009852214</v>
      </c>
      <c r="N112" s="11">
        <v>193</v>
      </c>
      <c r="O112" s="28">
        <f t="shared" si="26"/>
        <v>66.782006920415228</v>
      </c>
      <c r="P112" s="11">
        <v>96</v>
      </c>
      <c r="Q112" s="28">
        <f t="shared" si="27"/>
        <v>33.217993079584772</v>
      </c>
      <c r="R112" s="11"/>
      <c r="S112" s="28" t="str">
        <f t="shared" si="28"/>
        <v>.0</v>
      </c>
    </row>
    <row r="113">
      <c r="B113" s="13" t="s">
        <v>118</v>
      </c>
      <c r="C113" s="27">
        <v>294</v>
      </c>
      <c r="D113" s="11">
        <f t="shared" si="34"/>
        <v>221</v>
      </c>
      <c r="E113" s="28">
        <f t="shared" si="29"/>
        <v>75.170068027210874</v>
      </c>
      <c r="F113" s="11">
        <v>129</v>
      </c>
      <c r="G113" s="28">
        <f t="shared" si="22"/>
        <v>58.371040723981906</v>
      </c>
      <c r="H113" s="11">
        <v>92</v>
      </c>
      <c r="I113" s="28">
        <f t="shared" si="23"/>
        <v>41.6289592760181</v>
      </c>
      <c r="J113" s="11"/>
      <c r="K113" s="28" t="str">
        <f t="shared" si="24"/>
        <v>.0</v>
      </c>
      <c r="L113" s="11">
        <f t="shared" si="35"/>
        <v>216</v>
      </c>
      <c r="M113" s="28">
        <f t="shared" si="25"/>
        <v>73.469387755102048</v>
      </c>
      <c r="N113" s="11">
        <v>127</v>
      </c>
      <c r="O113" s="28">
        <f t="shared" si="26"/>
        <v>58.796296296296291</v>
      </c>
      <c r="P113" s="11">
        <v>89</v>
      </c>
      <c r="Q113" s="28">
        <f t="shared" si="27"/>
        <v>41.2037037037037</v>
      </c>
      <c r="R113" s="11"/>
      <c r="S113" s="28" t="str">
        <f t="shared" si="28"/>
        <v>.0</v>
      </c>
    </row>
    <row r="114">
      <c r="A114" s="14"/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>
      <c r="A115" s="17" t="s">
        <v>119</v>
      </c>
      <c r="B115" s="18"/>
      <c r="C115" s="18"/>
      <c r="D115" s="19"/>
      <c r="E115" s="19"/>
      <c r="F115" s="20"/>
      <c r="G115" s="20"/>
      <c r="H115" s="20"/>
      <c r="I115" s="20"/>
      <c r="J115" s="20"/>
      <c r="K115" s="20"/>
      <c r="L115" s="21"/>
      <c r="M115" s="22"/>
      <c r="N115" s="21"/>
      <c r="O115" s="22"/>
      <c r="P115" s="20"/>
      <c r="Q115" s="20"/>
      <c r="R115" s="20"/>
      <c r="S115" s="20"/>
    </row>
    <row r="116" ht="12.75" customHeight="1">
      <c r="A116" s="30" t="s">
        <v>120</v>
      </c>
      <c r="B116" s="30"/>
      <c r="C116" s="30"/>
      <c r="D116" s="30"/>
      <c r="E116" s="30"/>
      <c r="F116" s="30"/>
      <c r="G116" s="19"/>
      <c r="H116" s="19"/>
      <c r="I116" s="19"/>
      <c r="J116" s="19"/>
      <c r="K116" s="19"/>
      <c r="L116" s="19"/>
      <c r="M116" s="19"/>
      <c r="N116" s="10"/>
      <c r="P116" s="19"/>
      <c r="Q116" s="19"/>
      <c r="R116" s="19"/>
      <c r="S116" s="19"/>
    </row>
    <row r="117" ht="12.75" customHeight="1">
      <c r="A117" s="30" t="s">
        <v>121</v>
      </c>
      <c r="B117" s="30"/>
      <c r="C117" s="30"/>
      <c r="D117" s="30"/>
      <c r="E117" s="30"/>
      <c r="F117" s="30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>
      <c r="A118" s="23" t="s">
        <v>122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</row>
    <row r="973"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</row>
    <row r="985"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</row>
    <row r="1003"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</row>
    <row r="1004"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</row>
    <row r="1015"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</row>
    <row r="1025"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</row>
    <row r="1037"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</row>
    <row r="1055"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</row>
    <row r="1056"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</row>
    <row r="1067"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</row>
    <row r="1077"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</row>
    <row r="1089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</row>
    <row r="1107"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</row>
    <row r="1108"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</row>
    <row r="1119"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</row>
    <row r="1129"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</row>
    <row r="1141"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</row>
    <row r="1159"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</row>
    <row r="1160"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</row>
    <row r="1171"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</row>
    <row r="1181"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</row>
    <row r="1182"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</row>
    <row r="1183"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</row>
    <row r="1184"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</row>
    <row r="1185"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</row>
    <row r="1186"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</row>
    <row r="1187"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</row>
    <row r="1188"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</row>
    <row r="1189"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</row>
    <row r="1190"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</row>
    <row r="1191"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</row>
    <row r="1192"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</row>
    <row r="1193"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</row>
    <row r="1194"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</row>
    <row r="1197"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0"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</row>
    <row r="1201"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</row>
    <row r="1202"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</row>
    <row r="1203"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</row>
    <row r="1204"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</row>
    <row r="1205"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</row>
    <row r="1206"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</row>
    <row r="1207"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</row>
    <row r="1208"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</row>
    <row r="1209"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</row>
    <row r="1210"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</row>
    <row r="1211"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</row>
    <row r="1212"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</row>
    <row r="1214"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</row>
    <row r="1215"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</row>
    <row r="1216"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</row>
    <row r="1217"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</row>
    <row r="1218"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</row>
    <row r="1219"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</row>
    <row r="1220"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</row>
    <row r="1221"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</row>
    <row r="1222"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</row>
    <row r="1223"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</row>
    <row r="1224"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</row>
    <row r="1225"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</row>
    <row r="1226"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</row>
    <row r="1227"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</row>
    <row r="1228"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</row>
    <row r="1229"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</row>
    <row r="1230"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</row>
    <row r="1231"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</row>
    <row r="1232"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</row>
    <row r="1233"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</row>
    <row r="1234"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</row>
    <row r="1235"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</row>
    <row r="1236"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</row>
    <row r="1237"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</row>
    <row r="1238"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</row>
    <row r="1239"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</row>
    <row r="1240"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</row>
    <row r="1241"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</row>
    <row r="1242"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</row>
    <row r="1243"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</row>
    <row r="1244"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</row>
    <row r="1245"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</row>
    <row r="1246"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</row>
    <row r="1247"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</row>
    <row r="1248"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</row>
    <row r="1249"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</row>
    <row r="1250"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</row>
    <row r="1251"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</row>
    <row r="1252"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</row>
    <row r="1253"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</row>
    <row r="1254"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</row>
    <row r="1255"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</row>
    <row r="1256"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</row>
    <row r="1257"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</row>
    <row r="1258"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</row>
    <row r="1259"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</row>
    <row r="1260"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</row>
    <row r="1261"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</row>
    <row r="1262"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</row>
    <row r="1263"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</row>
    <row r="1264"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</row>
    <row r="1265"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</row>
    <row r="1266"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</row>
    <row r="1267"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</row>
    <row r="1268"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</row>
    <row r="1269"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</row>
    <row r="1270"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</row>
    <row r="1271"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</row>
    <row r="1272"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</row>
    <row r="1273"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</row>
    <row r="1274"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</row>
    <row r="1275"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</row>
    <row r="1276"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</row>
    <row r="1277"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</row>
    <row r="1278"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</row>
    <row r="1279"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</row>
    <row r="1280"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</row>
    <row r="1281"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</row>
    <row r="1282"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</row>
    <row r="1283"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</row>
    <row r="1284"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</row>
    <row r="1285"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</row>
    <row r="1286"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</row>
    <row r="1287"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</row>
    <row r="1288"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</row>
    <row r="1289"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</row>
    <row r="1290"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</row>
    <row r="1291"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</row>
    <row r="1292"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</row>
    <row r="1293"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</row>
    <row r="1294"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</row>
    <row r="1295"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</row>
    <row r="1296"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</row>
    <row r="1297"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</row>
    <row r="1298"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</row>
    <row r="1299"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</row>
    <row r="1300"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</row>
    <row r="1301"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</row>
    <row r="1302"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</row>
    <row r="1303"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</row>
    <row r="1304"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</row>
    <row r="1305"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</row>
    <row r="1306"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</row>
    <row r="1307"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</row>
    <row r="1308"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</row>
    <row r="1309"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</row>
    <row r="1310"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</row>
    <row r="1311"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</row>
    <row r="1312"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</row>
    <row r="1313"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</row>
    <row r="1314"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</row>
    <row r="1315"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</row>
    <row r="1316"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</row>
    <row r="1317"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</row>
    <row r="1318"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</row>
    <row r="1319"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</row>
    <row r="1320"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</row>
    <row r="1321"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</row>
    <row r="1322"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</row>
    <row r="1323"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</row>
    <row r="1324"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</row>
    <row r="1325"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</row>
    <row r="1326"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</row>
    <row r="1327"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</row>
    <row r="1328"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</row>
    <row r="1329"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</row>
    <row r="1330"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</row>
    <row r="1331"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</row>
    <row r="1332"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</row>
    <row r="1333"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</row>
    <row r="1334"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</row>
    <row r="1335"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</row>
    <row r="1336"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</row>
    <row r="1337"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</row>
    <row r="1338"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</row>
    <row r="1339"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</row>
    <row r="1340"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</row>
    <row r="1341"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</row>
    <row r="1342"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</row>
    <row r="1343"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</row>
    <row r="1344"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</row>
    <row r="1345"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</row>
    <row r="1346"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</row>
    <row r="1347"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</row>
    <row r="1348"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</row>
    <row r="1349"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</row>
    <row r="1350"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</row>
    <row r="1351"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</row>
    <row r="1352"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</row>
    <row r="1353"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</row>
    <row r="1354"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</row>
    <row r="1355"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</row>
    <row r="1356"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</row>
    <row r="1357"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</row>
    <row r="1358"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</row>
    <row r="1359"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</row>
    <row r="1360"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</row>
    <row r="1361"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</row>
    <row r="1362"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</row>
    <row r="1363"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</row>
    <row r="1364"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</row>
    <row r="1365"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</row>
    <row r="1366"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</row>
    <row r="1367"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</row>
    <row r="1368"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</row>
    <row r="1369"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</row>
    <row r="1370"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</row>
    <row r="1371"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</row>
    <row r="1372"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</row>
    <row r="1373"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</row>
    <row r="1374"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</row>
    <row r="1375"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</row>
    <row r="1376"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</row>
    <row r="1377"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</row>
    <row r="1378"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</row>
    <row r="1379"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</row>
    <row r="1380"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</row>
    <row r="1381"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</row>
    <row r="1382"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</row>
    <row r="1383"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</row>
    <row r="1384"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</row>
    <row r="1385"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</row>
    <row r="1386"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</row>
    <row r="1387"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</row>
    <row r="1388"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</row>
    <row r="1389"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</row>
    <row r="1390"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</row>
    <row r="1391"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</row>
    <row r="1392"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</row>
    <row r="1393"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</row>
    <row r="1394"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</row>
    <row r="1395"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</row>
    <row r="1396"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</row>
    <row r="1397"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</row>
    <row r="1398"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</row>
    <row r="1399"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</row>
    <row r="1400"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</row>
    <row r="1401"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</row>
    <row r="1402"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</row>
    <row r="1403"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</row>
    <row r="1404"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</row>
    <row r="1405"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</row>
    <row r="1406"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</row>
    <row r="1407"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</row>
    <row r="1408"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</row>
    <row r="1409"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</row>
    <row r="1410"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</row>
    <row r="1411"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</row>
    <row r="1412"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</row>
    <row r="1413"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</row>
    <row r="1414"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</row>
    <row r="1415"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</row>
    <row r="1416"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</row>
    <row r="1417"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</row>
    <row r="1418"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</row>
    <row r="1419"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</row>
    <row r="1420"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</row>
    <row r="1421"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</row>
    <row r="1422"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</row>
    <row r="1423"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</row>
    <row r="1424"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</row>
    <row r="1425"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</row>
    <row r="1426"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</row>
    <row r="1427"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</row>
    <row r="1428"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</row>
    <row r="1429"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</row>
    <row r="1430"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</row>
    <row r="1431"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</row>
    <row r="1432"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</row>
    <row r="1433"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</row>
    <row r="1434"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</row>
    <row r="1435"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</row>
    <row r="1436"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</row>
    <row r="1437"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</row>
    <row r="1438"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</row>
    <row r="1439"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</row>
    <row r="1440"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</row>
    <row r="1441"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</row>
    <row r="1442"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</row>
    <row r="1443"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</row>
    <row r="1444"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</row>
    <row r="1445"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</row>
    <row r="1446"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</row>
    <row r="1447"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</row>
    <row r="1448"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</row>
    <row r="1449"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</row>
    <row r="1450"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</row>
    <row r="1451"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</row>
    <row r="1452"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</row>
    <row r="1453"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</row>
    <row r="1454"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</row>
    <row r="1455"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</row>
    <row r="1456"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</row>
    <row r="1457"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</row>
    <row r="1458"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</row>
    <row r="1459"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</row>
    <row r="1460"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</row>
    <row r="1461"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</row>
    <row r="1462"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</row>
    <row r="1463"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</row>
    <row r="1464"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</row>
    <row r="1465"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</row>
    <row r="1466"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</row>
    <row r="1467"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</row>
    <row r="1468"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</row>
    <row r="1469"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</row>
    <row r="1470"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</row>
    <row r="1471"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</row>
    <row r="1472"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</row>
    <row r="1473"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</row>
    <row r="1474"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</row>
    <row r="1475"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</row>
    <row r="1476"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</row>
    <row r="1477"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</row>
    <row r="1478"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</row>
    <row r="1479"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</row>
    <row r="1480"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</row>
    <row r="1481"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</row>
    <row r="1482"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</row>
    <row r="1483"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</row>
    <row r="1484"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</row>
    <row r="1485"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</row>
    <row r="1486"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</row>
    <row r="1487"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</row>
    <row r="1488"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</row>
    <row r="1489"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</row>
    <row r="1490"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</row>
    <row r="1491"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</row>
    <row r="1492"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</row>
    <row r="1493"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</row>
    <row r="1494"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</row>
    <row r="1495"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</row>
    <row r="1496"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</row>
    <row r="1497"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</row>
    <row r="1498"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</row>
    <row r="1499"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</row>
    <row r="1500"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</row>
    <row r="1501"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</row>
    <row r="1502"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</row>
    <row r="1503"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</row>
    <row r="1504"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</row>
    <row r="1505"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</row>
    <row r="1506"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</row>
    <row r="1507"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</row>
    <row r="1508"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</row>
    <row r="1509"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</row>
    <row r="1510"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</row>
    <row r="1511"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</row>
    <row r="1512"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</row>
    <row r="1513"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</row>
    <row r="1514"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</row>
    <row r="1515"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</row>
    <row r="1516"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</row>
    <row r="1517"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</row>
    <row r="1518"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</row>
    <row r="1519"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</row>
    <row r="1520"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</row>
    <row r="1521"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</row>
    <row r="1522"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</row>
    <row r="1523"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</row>
    <row r="1524"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</row>
    <row r="1525"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</row>
    <row r="1526"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</row>
    <row r="1527"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</row>
    <row r="1528"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</row>
    <row r="1529"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</row>
    <row r="1530"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</row>
    <row r="1531"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</row>
    <row r="1532"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</row>
    <row r="1533"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</row>
    <row r="1534"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</row>
    <row r="1535"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</row>
    <row r="1536"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</row>
    <row r="1537"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</row>
    <row r="1538"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</row>
    <row r="1539"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</row>
    <row r="1540"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</row>
    <row r="1541"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</row>
    <row r="1542"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</row>
    <row r="1543"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</row>
    <row r="1544"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</row>
    <row r="1545"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</row>
    <row r="1546"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</row>
    <row r="1547"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</row>
    <row r="1548"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</row>
    <row r="1549"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</row>
    <row r="1550"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</row>
    <row r="1551"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</row>
    <row r="1552"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</row>
    <row r="1553"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</row>
    <row r="1554"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</row>
    <row r="1555"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</row>
    <row r="1556"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</row>
    <row r="1557"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</row>
    <row r="1558"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</row>
    <row r="1559"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</row>
    <row r="1560"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</row>
    <row r="1561"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</row>
    <row r="1562"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</row>
    <row r="1563"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</row>
    <row r="1564"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</row>
    <row r="1565"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</row>
    <row r="1566"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</row>
    <row r="1567"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</row>
    <row r="1568"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</row>
    <row r="1569"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</row>
    <row r="1570"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</row>
    <row r="1571"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</row>
    <row r="1572"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</row>
    <row r="1573"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</row>
    <row r="1574"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</row>
    <row r="1575"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</row>
    <row r="1576"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</row>
    <row r="1577"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</row>
    <row r="1578"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</row>
    <row r="1579"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</row>
    <row r="1580"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</row>
    <row r="1581"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</row>
    <row r="1582"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</row>
    <row r="1583"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</row>
    <row r="1584"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</row>
    <row r="1585"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</row>
    <row r="1586"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</row>
    <row r="1587"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</row>
    <row r="1588"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</row>
    <row r="1589"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</row>
    <row r="1590"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</row>
    <row r="1591"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</row>
    <row r="1592"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</row>
    <row r="1593"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</row>
    <row r="1594"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</row>
    <row r="1595"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</row>
    <row r="1596"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</row>
    <row r="1597"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</row>
    <row r="1598"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</row>
    <row r="1599"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</row>
    <row r="1600"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</row>
    <row r="1601"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</row>
    <row r="1602"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</row>
    <row r="1603"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</row>
    <row r="1604"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</row>
    <row r="1605"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</row>
    <row r="1606"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</row>
    <row r="1607"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</row>
    <row r="1608"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</row>
    <row r="1609"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</row>
    <row r="1610"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</row>
    <row r="1611"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</row>
    <row r="1612"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</row>
    <row r="1613"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</row>
    <row r="1614"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</row>
    <row r="1615"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</row>
    <row r="1616"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</row>
    <row r="1617"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</row>
    <row r="1618"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</row>
    <row r="1619"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</row>
    <row r="1620"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</row>
    <row r="1621"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</row>
    <row r="1622"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</row>
    <row r="1623"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</row>
    <row r="1624"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</row>
    <row r="1625"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</row>
    <row r="1626"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</row>
    <row r="1627"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</row>
    <row r="1628"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</row>
    <row r="1629"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</row>
    <row r="1630"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</row>
    <row r="1631"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</row>
    <row r="1632"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</row>
    <row r="1633"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</row>
    <row r="1634"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</row>
    <row r="1635"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</row>
    <row r="1636"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</row>
    <row r="1637"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</row>
    <row r="1638"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</row>
    <row r="1639"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</row>
    <row r="1640"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</row>
    <row r="1641"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</row>
    <row r="1642"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</row>
    <row r="1643"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</row>
    <row r="1644"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</row>
    <row r="1645"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</row>
    <row r="1646"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</row>
    <row r="1647"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</row>
    <row r="1648"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</row>
    <row r="1649"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</row>
    <row r="1650"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</row>
    <row r="1651"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</row>
    <row r="1652"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</row>
    <row r="1653"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</row>
    <row r="1654"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</row>
    <row r="1655"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</row>
    <row r="1656"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</row>
    <row r="1657"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</row>
    <row r="1658"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</row>
    <row r="1659"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</row>
    <row r="1660"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</row>
    <row r="1661"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</row>
    <row r="1662"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</row>
    <row r="1663"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</row>
    <row r="1664"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</row>
    <row r="1665"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</row>
    <row r="1666"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</row>
    <row r="1667"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</row>
    <row r="1668"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</row>
    <row r="1669"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</row>
    <row r="1670"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</row>
    <row r="1671"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</row>
    <row r="1672"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</row>
    <row r="1673"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</row>
    <row r="1674"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</row>
    <row r="1675"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</row>
    <row r="1676"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</row>
    <row r="1677"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</row>
    <row r="1678"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</row>
    <row r="1679"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</row>
    <row r="1680"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</row>
    <row r="1681"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</row>
    <row r="1682"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</row>
    <row r="1683"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</row>
    <row r="1684"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</row>
    <row r="1685"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</row>
    <row r="1686"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</row>
    <row r="1687"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</row>
    <row r="1688"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</row>
    <row r="1689"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</row>
    <row r="1690"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</row>
    <row r="1691"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</row>
    <row r="1692"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</row>
    <row r="1693"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</row>
    <row r="1694"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</row>
    <row r="1695"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</row>
    <row r="1696"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</row>
    <row r="1697"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</row>
    <row r="1698"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</row>
    <row r="1699"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</row>
    <row r="1700"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</row>
    <row r="1701"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</row>
    <row r="1702"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</row>
    <row r="1703"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</row>
    <row r="1704"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</row>
    <row r="1705"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</row>
    <row r="1706"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</row>
    <row r="1707"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</row>
    <row r="1708"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</row>
    <row r="1709"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</row>
    <row r="1710"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</row>
    <row r="1711"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</row>
    <row r="1712"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</row>
    <row r="1713"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</row>
    <row r="1714"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</row>
    <row r="1715"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</row>
    <row r="1716"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</row>
    <row r="1717"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</row>
    <row r="1718"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</row>
    <row r="1719"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</row>
    <row r="1720"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</row>
    <row r="1721"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</row>
    <row r="1722"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</row>
    <row r="1723"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</row>
    <row r="1724"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</row>
    <row r="1725"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</row>
    <row r="1726"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</row>
    <row r="1727"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</row>
    <row r="1728"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</row>
    <row r="1729"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</row>
    <row r="1730"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</row>
    <row r="1731"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</row>
    <row r="1732"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</row>
    <row r="1733"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</row>
    <row r="1734"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</row>
    <row r="1735"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</row>
    <row r="1736"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</row>
    <row r="1737"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</row>
    <row r="1738"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</row>
    <row r="1739"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</row>
    <row r="1740"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</row>
    <row r="1741"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</row>
    <row r="1742"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</row>
    <row r="1743"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</row>
    <row r="1744"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</row>
    <row r="1745"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</row>
    <row r="1746"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</row>
    <row r="1747"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</row>
    <row r="1748"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</row>
    <row r="1749"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</row>
    <row r="1750"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</row>
    <row r="1751"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</row>
    <row r="1752"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</row>
    <row r="1753"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</row>
    <row r="1754"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</row>
    <row r="1755"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</row>
    <row r="1756"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</row>
    <row r="1757"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</row>
    <row r="1758"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</row>
    <row r="1759"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</row>
    <row r="1760"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</row>
    <row r="1761"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</row>
    <row r="1762"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</row>
    <row r="1763"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</row>
    <row r="1764"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</row>
    <row r="1765"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</row>
    <row r="1766"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</row>
    <row r="1767"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</row>
    <row r="1768"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</row>
    <row r="1769"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</row>
    <row r="1770"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</row>
    <row r="1771"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</row>
    <row r="1772"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</row>
    <row r="1773"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</row>
    <row r="1774"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</row>
    <row r="1775"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</row>
    <row r="1776"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</row>
    <row r="1777"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</row>
    <row r="1778"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</row>
    <row r="1779"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</row>
    <row r="1780"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</row>
    <row r="1781"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</row>
    <row r="1782"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</row>
    <row r="1783"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</row>
    <row r="1784"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</row>
    <row r="1785"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</row>
    <row r="1786"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</row>
    <row r="1787"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</row>
    <row r="1788"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</row>
    <row r="1789"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</row>
    <row r="1790"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</row>
    <row r="1791"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</row>
    <row r="1792"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</row>
    <row r="1793"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</row>
    <row r="1794"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</row>
    <row r="1795"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</row>
    <row r="1796"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</row>
    <row r="1797"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</row>
    <row r="1798"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</row>
    <row r="1799"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</row>
    <row r="1800"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</row>
    <row r="1801"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</row>
    <row r="1802"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</row>
    <row r="1803"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</row>
    <row r="1804"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</row>
    <row r="1805"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</row>
    <row r="1806"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</row>
    <row r="1807"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</row>
    <row r="1808"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</row>
    <row r="1809"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</row>
    <row r="1810"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</row>
    <row r="1811"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</row>
    <row r="1812"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</row>
    <row r="1813"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</row>
    <row r="1814"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</row>
    <row r="1815"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</row>
    <row r="1816"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</row>
    <row r="1817"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</row>
    <row r="1818"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</row>
    <row r="1819"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</row>
    <row r="1820"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</row>
    <row r="1821"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</row>
    <row r="1822"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</row>
    <row r="1823"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</row>
    <row r="1824"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</row>
    <row r="1825"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</row>
    <row r="1826"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</row>
    <row r="1827"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</row>
    <row r="1828"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</row>
    <row r="1829"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</row>
    <row r="1830"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</row>
    <row r="1831"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</row>
    <row r="1832"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</row>
    <row r="1833"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</row>
    <row r="1834"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</row>
    <row r="1835"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</row>
    <row r="1836"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</row>
    <row r="1837"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</row>
    <row r="1838"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</row>
    <row r="1839"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</row>
    <row r="1840"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</row>
    <row r="1841"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</row>
    <row r="1842"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</row>
    <row r="1843"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</row>
    <row r="1844"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</row>
    <row r="1845"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</row>
    <row r="1846"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</row>
    <row r="1847"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</row>
    <row r="1848"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</row>
    <row r="1849"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</row>
    <row r="1850"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</row>
    <row r="1851"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</row>
    <row r="1852"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</row>
    <row r="1853"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</row>
    <row r="1854"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</row>
    <row r="1855"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</row>
    <row r="1856"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</row>
    <row r="1857"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</row>
    <row r="1858"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</row>
    <row r="1859"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</row>
    <row r="1860"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</row>
    <row r="1861"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</row>
    <row r="1862"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</row>
    <row r="1863"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</row>
    <row r="1864"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</row>
    <row r="1865"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</row>
    <row r="1866"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</row>
    <row r="1867"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</row>
    <row r="1868"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</row>
    <row r="1869"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</row>
    <row r="1870"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</row>
    <row r="1871"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</row>
    <row r="1872"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</row>
    <row r="1873"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</row>
    <row r="1874"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</row>
    <row r="1875"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</row>
    <row r="1876"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</row>
    <row r="1877"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</row>
    <row r="1878"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</row>
    <row r="1879"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</row>
    <row r="1880"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</row>
    <row r="1881"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</row>
    <row r="1882"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</row>
    <row r="1883"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</row>
    <row r="1884"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</row>
    <row r="1885"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</row>
    <row r="1886"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</row>
    <row r="1887"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</row>
    <row r="1888"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</row>
    <row r="1889"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</row>
    <row r="1890"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</row>
    <row r="1891"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</row>
    <row r="1892"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</row>
    <row r="1893"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</row>
    <row r="1894"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</row>
    <row r="1895"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</row>
    <row r="1896"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</row>
    <row r="1897"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</row>
    <row r="1898"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</row>
    <row r="1899"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</row>
    <row r="1900"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</row>
    <row r="1901"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</row>
    <row r="1902"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</row>
    <row r="1903"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</row>
    <row r="1904"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</row>
    <row r="1905"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</row>
    <row r="1906"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</row>
    <row r="1907"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</row>
    <row r="1908"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</row>
    <row r="1909"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</row>
    <row r="1910"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</row>
    <row r="1911"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</row>
    <row r="1912"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</row>
    <row r="1913"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</row>
    <row r="1914"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</row>
    <row r="1915"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</row>
    <row r="1916"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</row>
    <row r="1917"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</row>
    <row r="1918"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</row>
    <row r="1919"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</row>
    <row r="1920"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</row>
    <row r="1921"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</row>
    <row r="1922"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</row>
    <row r="1923"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</row>
    <row r="1924"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</row>
    <row r="1925"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</row>
    <row r="1926"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</row>
    <row r="1927"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</row>
    <row r="1928"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</row>
    <row r="1929"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</row>
    <row r="1930"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</row>
    <row r="1931"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</row>
    <row r="1932"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</row>
    <row r="1933"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</row>
    <row r="1934"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</row>
    <row r="1935"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</row>
    <row r="1936"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</row>
    <row r="1937"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</row>
    <row r="1938"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</row>
    <row r="1939"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</row>
    <row r="1940"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</row>
    <row r="1941"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</row>
    <row r="1942"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</row>
    <row r="1943"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</row>
    <row r="1944"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</row>
  </sheetData>
  <mergeCells>
    <mergeCell ref="P5:Q5"/>
    <mergeCell ref="R5:S5"/>
    <mergeCell ref="L4:S4"/>
    <mergeCell ref="A116:F116"/>
    <mergeCell ref="N5:O5"/>
    <mergeCell ref="A8:B8"/>
    <mergeCell ref="F5:G5"/>
    <mergeCell ref="C4:C6"/>
    <mergeCell ref="A117:F117"/>
    <mergeCell ref="A2:O2"/>
    <mergeCell ref="A3:M3"/>
    <mergeCell ref="A4:B6"/>
    <mergeCell ref="L5:M5"/>
    <mergeCell ref="H5:I5"/>
    <mergeCell ref="J5:K5"/>
    <mergeCell ref="D5:E5"/>
    <mergeCell ref="D4:K4"/>
    <mergeCell ref="A1:Q1"/>
  </mergeCells>
  <phoneticPr fontId="4" type="noConversion"/>
  <pageMargins left="0.75" right="0.75" top="0.5" bottom="0.5" header="0.5" footer="0.5"/>
  <pageSetup scale="77" fitToHeight="0" orientation="portrait"/>
  <headerFooter alignWithMargins="0"/>
  <rowBreaks count="1" manualBreakCount="1">
    <brk id="59" max="1048575" man="1"/>
  </rowBreaks>
  <ignoredErrors>
    <ignoredError sqref="D95:E95 E8 G8 I8 K8 M8 O8 Q8 Q10 O10 M10 K10 I10 G10 E10 D16:E16 G16 I16 K16:M16 O16 Q16 Q23 O23 K23:M23 I23 G23 D23:E23 Q30 O30 K30:M30 I30 G30 D30:E30 Q40 O40 K40:M40 I40 G40 D40:E40 Q50 O50 K50:M50 I50 G50 D50:E50 Q60 O60 K60:M60 I60 G60 D60:E60 Q68 O68 K68:M68 I68 G68 D68:E68 Q79 O79 K79:M79 I79 G79 D79:E79 G95 I95 K95:M95 O95 Q95 Q104 O104 K104:M104 I104 G104 D104:E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H3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DA560178-DDFF-4D93-AC60-E9AEB35D94A9}"/>
</file>

<file path=customXml/itemProps2.xml><?xml version="1.0" encoding="utf-8"?>
<ds:datastoreItem xmlns:ds="http://schemas.openxmlformats.org/officeDocument/2006/customXml" ds:itemID="{2EC07D98-A410-4DA2-AD13-A215C48AA496}"/>
</file>

<file path=customXml/itemProps3.xml><?xml version="1.0" encoding="utf-8"?>
<ds:datastoreItem xmlns:ds="http://schemas.openxmlformats.org/officeDocument/2006/customXml" ds:itemID="{6A1F61C9-44AF-4162-B187-3F811EA78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</vt:lpstr>
      <vt:lpstr>'Table H-3'!Print_Area</vt:lpstr>
      <vt:lpstr>'Table H-3'!Print_Titles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2020-04-23T18:10:36Z</cp:lastPrinted>
  <dcterms:created xsi:type="dcterms:W3CDTF">2005-10-17T17:44:27Z</dcterms:created>
  <dcterms:modified xsi:type="dcterms:W3CDTF">2020-04-23T18:10:44Z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