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B6D47579-7464-4607-AF27-FD330713F62C}" xr6:coauthVersionLast="44" xr6:coauthVersionMax="44" xr10:uidLastSave="{00000000-0000-0000-0000-000000000000}"/>
  <bookViews>
    <workbookView xWindow="885" yWindow="2715" windowWidth="19125" windowHeight="8685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<sst xmlns="http://schemas.openxmlformats.org/spreadsheetml/2006/main" count="122" uniqueCount="122">
  <si>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Table H-2.</t>
  </si>
  <si>
    <t>U.S. District Courts ---- Pretrial Services Interviews and Types of Pretrial Services Reports</t>
  </si>
  <si>
    <t>For the 12-Month Period Ending December 31, 2021</t>
  </si>
  <si>
    <t>Circuit and District</t>
  </si>
  <si>
    <t>Cases Activated</t>
  </si>
  <si>
    <t>Interview Status</t>
  </si>
  <si>
    <t>Types of Pretrial Services Report</t>
  </si>
  <si>
    <t>Interviewed</t>
  </si>
  <si>
    <r xmlns="http://schemas.openxmlformats.org/spreadsheetml/2006/main">
      <t>Not Interviewed</t>
    </r>
    <r xmlns="http://schemas.openxmlformats.org/spreadsheetml/2006/main">
      <rPr>
        <b/>
        <vertAlign val="superscript"/>
        <sz val="9"/>
        <rFont val="Arial"/>
        <family val="2"/>
      </rPr>
      <t>1</t>
    </r>
  </si>
  <si>
    <r xmlns="http://schemas.openxmlformats.org/spreadsheetml/2006/main">
      <t>Prebail Reports</t>
    </r>
    <r xmlns="http://schemas.openxmlformats.org/spreadsheetml/2006/main"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</si>
  <si>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</si>
  <si>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</si>
  <si>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</si>
  <si>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</si>
  <si>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</si>
  <si>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</si>
  <si>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</si>
  <si>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</si>
  <si>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</si>
  <si>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</si>
  <si>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</si>
  <si>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</si>
  <si>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</si>
  <si>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</si>
  <si>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</si>
  <si>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</si>
  <si>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</si>
  <si>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</si>
  <si>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</si>
  <si>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</si>
  <si>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</si>
  <si>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</si>
  <si>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</si>
  <si>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</si>
  <si>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</si>
  <si>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</si>
  <si>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</si>
  <si>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</si>
  <si>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</si>
  <si>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</si>
  <si>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</si>
  <si>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</si>
  <si>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</si>
  <si>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</si>
  <si>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</si>
  <si>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</si>
  <si>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</si>
  <si>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</si>
  <si>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</si>
  <si>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</si>
  <si>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</si>
  <si>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</si>
  <si>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</si>
  <si>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</si>
  <si>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</si>
  <si>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</si>
  <si>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</si>
  <si>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</si>
  <si>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</si>
  <si>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</si>
  <si>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</si>
  <si>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</si>
  <si>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</si>
  <si>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</si>
  <si>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</si>
  <si>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</si>
  <si>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</si>
  <si>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</si>
  <si>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</si>
  <si>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</si>
  <si>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</si>
  <si>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</si>
  <si>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</si>
  <si>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</si>
  <si>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</si>
  <si>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</si>
  <si>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</si>
  <si>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</si>
  <si>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</si>
  <si>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</si>
  <si>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</si>
  <si>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</si>
  <si>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</si>
  <si>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</si>
  <si>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</si>
  <si>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</si>
  <si>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</si>
  <si>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</si>
  <si>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</si>
  <si>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</si>
  <si>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</si>
  <si>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</si>
  <si>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</si>
  <si>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</si>
  <si>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</si>
  <si>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</si>
  <si>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</si>
  <si>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</si>
  <si>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</si>
  <si>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</si>
  <si>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</si>
  <si>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</si>
  <si>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</si>
  <si>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</si>
  <si>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</si>
  <si>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</si>
  <si>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</si>
  <si>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</si>
  <si>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</si>
  <si>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</si>
  <si>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</si>
  <si>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</si>
  <si>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</si>
  <si>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</si>
  <si>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</si>
  <si>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</si>
  <si>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</si>
  <si>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</si>
  <si>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</si>
  <si>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 xml:space="preserve">NOTE: </t>
    </r>
    <r xmlns="http://schemas.openxmlformats.org/spreadsheetml/2006/main"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</si>
  <si>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 xmlns="http://schemas.openxmlformats.org/spreadsheetml/2006/main">
      <t>1</t>
    </r>
    <r xmlns="http://schemas.openxmlformats.org/spreadsheetml/2006/main"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</si>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</sst>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0" applyFont="1" fillId="0" applyFill="1" borderId="1" applyBorder="1" xfId="0"/>
    <xf numFmtId="0" applyNumberFormat="1" fontId="3" applyFont="1" fillId="0" applyFill="1" borderId="0" applyBorder="1" xfId="0"/>
    <xf numFmtId="0" applyNumberFormat="1" fontId="0" applyFont="1" fillId="0" applyFill="1" borderId="0" applyBorder="1" xfId="0"/>
    <xf numFmtId="0" applyNumberFormat="1" fontId="3" applyFont="1" fillId="0" applyFill="1" borderId="2" applyBorder="1" xfId="0">
      <alignment horizontal="center"/>
    </xf>
    <xf numFmtId="0" applyNumberFormat="1" fontId="3" applyFont="1" fillId="0" applyFill="1" borderId="2" applyBorder="1" xfId="0">
      <alignment horizontal="center" wrapText="1"/>
    </xf>
    <xf numFmtId="0" applyNumberFormat="1" fontId="3" applyFont="1" fillId="0" applyFill="1" borderId="3" applyBorder="1" xfId="0">
      <alignment horizontal="center"/>
    </xf>
    <xf numFmtId="0" applyNumberFormat="1" fontId="3" applyFont="1" fillId="0" applyFill="1" borderId="3" applyBorder="1" xfId="0">
      <alignment horizontal="center" wrapText="1"/>
    </xf>
    <xf numFmtId="0" applyNumberFormat="1" fontId="3" applyFont="1" fillId="0" applyFill="1" borderId="2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1" applyFont="1" fillId="0" applyFill="1" borderId="0" applyBorder="1" xfId="0"/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164" applyNumberFormat="1" fontId="0" applyFont="1" fillId="0" applyFill="1" borderId="0" applyBorder="1" xfId="0">
      <alignment horizontal="right"/>
    </xf>
    <xf numFmtId="0" applyNumberFormat="1" fontId="8" applyFont="1" fillId="0" applyFill="1" borderId="0" applyBorder="1" xfId="0"/>
    <xf numFmtId="0" applyNumberFormat="1" fontId="0" applyFont="1" fillId="0" applyFill="1" borderId="4" applyBorder="1" xfId="0"/>
    <xf numFmtId="0" applyNumberFormat="1" fontId="0" applyFont="1" fillId="0" applyFill="1" borderId="4" applyBorder="1" xfId="0">
      <alignment horizontal="center"/>
    </xf>
    <xf numFmtId="0" applyNumberFormat="1" fontId="7" applyFont="1" fillId="0" applyFill="1" borderId="0" applyBorder="1" xfId="1"/>
    <xf numFmtId="0" applyNumberFormat="1" fontId="9" applyFont="1" fillId="0" applyFill="1" borderId="0" applyBorder="1" xfId="1"/>
    <xf numFmtId="0" applyNumberFormat="1" fontId="9" applyFont="1" fillId="0" applyFill="1" borderId="0" applyBorder="1" xfId="1">
      <alignment horizontal="center"/>
    </xf>
    <xf numFmtId="0" applyNumberFormat="1" fontId="10" applyFont="1" fillId="0" applyFill="1" borderId="0" applyBorder="1" xfId="1">
      <alignment horizontal="center"/>
    </xf>
    <xf numFmtId="0" applyNumberFormat="1" fontId="4" applyFont="1" fillId="0" applyFill="1" borderId="0" applyBorder="1" xfId="0">
      <alignment horizontal="center"/>
    </xf>
    <xf numFmtId="0" applyNumberFormat="1" fontId="2" applyFont="1" fillId="0" applyFill="1" borderId="1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4" applyBorder="1" xfId="0">
      <alignment horizontal="left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3" applyFont="1" fillId="0" applyFill="1" borderId="7" applyBorder="1" xfId="0">
      <alignment horizontal="center" wrapText="1"/>
    </xf>
    <xf numFmtId="0" applyNumberFormat="1" fontId="3" applyFont="1" fillId="0" applyFill="1" borderId="8" applyBorder="1" xfId="0">
      <alignment horizontal="center" wrapText="1"/>
    </xf>
    <xf numFmtId="0" applyNumberFormat="1" fontId="3" applyFont="1" fillId="0" applyFill="1" borderId="0" applyBorder="1" xfId="0">
      <alignment horizontal="center" wrapText="1"/>
    </xf>
    <xf numFmtId="0" applyNumberFormat="1" fontId="3" applyFont="1" fillId="0" applyFill="1" borderId="9" applyBorder="1" xfId="0">
      <alignment horizontal="center" wrapText="1"/>
    </xf>
    <xf numFmtId="0" applyNumberFormat="1" fontId="3" applyFont="1" fillId="0" applyFill="1" borderId="10" applyBorder="1" xfId="0">
      <alignment horizontal="center" wrapText="1"/>
    </xf>
    <xf numFmtId="0" applyNumberFormat="1" fontId="3" applyFont="1" fillId="0" applyFill="1" borderId="11" applyBorder="1" xfId="0">
      <alignment horizontal="center" wrapText="1"/>
    </xf>
    <xf numFmtId="0" applyNumberFormat="1" fontId="5" applyFont="1" fillId="0" applyFill="1" borderId="6" applyBorder="1" xfId="0">
      <alignment horizontal="center" wrapText="1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5" applyFont="1" fillId="0" applyFill="1" borderId="12" applyBorder="1" xfId="0">
      <alignment horizontal="center"/>
    </xf>
    <xf numFmtId="0" applyNumberFormat="1" fontId="5" applyFont="1" fillId="0" applyFill="1" borderId="12" applyBorder="1" xfId="0">
      <alignment horizontal="center" wrapText="1"/>
    </xf>
    <xf numFmtId="0" applyNumberFormat="1" fontId="11" applyFont="1" fillId="0" applyFill="1" borderId="0" applyBorder="1" xfId="1">
      <alignment horizontal="left" wrapText="1"/>
    </xf>
    <xf numFmtId="0" applyNumberFormat="1" fontId="0" applyFont="1" fillId="0" applyFill="1" borderId="0" applyBorder="1" xfId="0">
      <alignment horizontal="center"/>
    </xf>
    <xf numFmtId="0" applyNumberFormat="1" fontId="3" applyFont="1" fillId="0" applyFill="1" borderId="13" applyBorder="1" xfId="0">
      <alignment horizontal="center" wrapText="1"/>
    </xf>
    <xf numFmtId="0" applyNumberFormat="1" fontId="3" applyFont="1" fillId="0" applyFill="1" borderId="14" applyBorder="1" xfId="0">
      <alignment horizontal="center" wrapText="1"/>
    </xf>
    <xf numFmtId="0" applyNumberFormat="1" fontId="3" applyFont="1" fillId="0" applyFill="1" borderId="15" applyBorder="1" xfId="0">
      <alignment horizontal="center" wrapText="1"/>
    </xf>
    <xf numFmtId="0" applyNumberFormat="1" fontId="5" applyFont="1" fillId="0" applyFill="1" borderId="12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3"/>
  <sheetViews>
    <sheetView tabSelected="1" zoomScaleNormal="100" workbookViewId="0">
      <selection sqref="A1:M1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ht="16.5" s="2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4"/>
      <c r="O1" s="4"/>
      <c r="P1" s="4"/>
      <c r="Q1" s="4"/>
      <c r="R1" s="4"/>
      <c r="S1" s="4"/>
      <c r="T1" s="4"/>
      <c r="U1" s="4"/>
    </row>
    <row r="2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5.7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>
      <c r="A4" s="29" t="s">
        <v>3</v>
      </c>
      <c r="B4" s="30"/>
      <c r="C4" s="42" t="s">
        <v>4</v>
      </c>
      <c r="D4" s="36" t="s">
        <v>5</v>
      </c>
      <c r="E4" s="37"/>
      <c r="F4" s="37"/>
      <c r="G4" s="37"/>
      <c r="H4" s="27" t="s">
        <v>6</v>
      </c>
      <c r="I4" s="28"/>
      <c r="J4" s="28"/>
      <c r="K4" s="28"/>
      <c r="L4" s="28"/>
      <c r="M4" s="28"/>
    </row>
    <row r="5" ht="18" customHeight="1">
      <c r="A5" s="31"/>
      <c r="B5" s="32"/>
      <c r="C5" s="43"/>
      <c r="D5" s="36" t="s">
        <v>7</v>
      </c>
      <c r="E5" s="45"/>
      <c r="F5" s="35" t="s">
        <v>8</v>
      </c>
      <c r="G5" s="35"/>
      <c r="H5" s="27" t="s">
        <v>9</v>
      </c>
      <c r="I5" s="38"/>
      <c r="J5" s="35" t="s">
        <v>10</v>
      </c>
      <c r="K5" s="39"/>
      <c r="L5" s="35" t="s">
        <v>11</v>
      </c>
      <c r="M5" s="35"/>
    </row>
    <row r="6" ht="25.7" customHeight="1">
      <c r="A6" s="33"/>
      <c r="B6" s="34"/>
      <c r="C6" s="44"/>
      <c r="D6" s="5" t="s">
        <v>12</v>
      </c>
      <c r="E6" s="5" t="s">
        <v>13</v>
      </c>
      <c r="F6" s="6" t="s">
        <v>12</v>
      </c>
      <c r="G6" s="6" t="s">
        <v>13</v>
      </c>
      <c r="H6" s="7" t="s">
        <v>12</v>
      </c>
      <c r="I6" s="8" t="s">
        <v>13</v>
      </c>
      <c r="J6" s="6" t="s">
        <v>12</v>
      </c>
      <c r="K6" s="9" t="s">
        <v>13</v>
      </c>
      <c r="L6" s="6" t="s">
        <v>12</v>
      </c>
      <c r="M6" s="7" t="s">
        <v>13</v>
      </c>
    </row>
    <row r="7" ht="14.25" customHeight="1"/>
    <row r="8">
      <c r="A8" s="41" t="s">
        <v>14</v>
      </c>
      <c r="B8" s="41"/>
      <c r="C8" s="12">
        <f>SUM(D8,F8)</f>
        <v>74121</v>
      </c>
      <c r="D8" s="12">
        <f>SUM(D10,D16,D23,D30,D40,D50,D60,D68,D79,D95,D104)</f>
        <v>49198</v>
      </c>
      <c r="E8" s="15">
        <f>IF(D8=0,".0",D8/C8*100)</f>
        <v>66.37525127831519</v>
      </c>
      <c r="F8" s="12">
        <f>SUM(F10,F16,F23,F30,F40,F50,F60,F68,F79,F95,F104)</f>
        <v>24923</v>
      </c>
      <c r="G8" s="15">
        <f>IF(F8=0,".0",F8/C8*100)</f>
        <v>33.62474872168481</v>
      </c>
      <c r="H8" s="12">
        <f>SUM(H10,H16,H23,H30,H40,H50,H60,H68,H79,H95,H104)</f>
        <v>68996</v>
      </c>
      <c r="I8" s="15">
        <f>IF(H8=0,".0",H8/C8*100)</f>
        <v>93.085630253234569</v>
      </c>
      <c r="J8" s="12">
        <f>SUM(J10,J16,J23,J30,J40,J50,J60,J68,J79,J95,J104)</f>
        <v>1839</v>
      </c>
      <c r="K8" s="15">
        <f>IF(J8=0,".0",J8/C8*100)</f>
        <v>2.4810782369369004</v>
      </c>
      <c r="L8" s="12">
        <f>SUM(L10,L16,L23,L30,L40,L50,L60,L68,L79,L95,L104)</f>
        <v>3286</v>
      </c>
      <c r="M8" s="15">
        <f>IF(L8=0,".0",L8/C8*100)</f>
        <v>4.433291509828523</v>
      </c>
      <c r="N8" s="10"/>
    </row>
    <row r="9">
      <c r="C9" s="12"/>
      <c r="D9" s="12"/>
      <c r="E9" s="13"/>
      <c r="F9" s="12"/>
      <c r="G9" s="13"/>
      <c r="H9" s="12"/>
      <c r="I9" s="13"/>
      <c r="J9" s="12"/>
      <c r="K9" s="13"/>
      <c r="L9" s="12"/>
      <c r="M9" s="10"/>
      <c r="N9" s="10"/>
    </row>
    <row r="10" ht="21" customHeight="1">
      <c r="A10" s="11" t="s">
        <v>15</v>
      </c>
      <c r="B10" s="11"/>
      <c r="C10" s="14">
        <f>SUM(C11:C15)</f>
        <v>2105</v>
      </c>
      <c r="D10" s="12">
        <f>SUM(D11:D15)</f>
        <v>1398</v>
      </c>
      <c r="E10" s="15">
        <f ref="E10:E73" t="shared" si="0">IF(D10=0,".0",D10/C10*100)</f>
        <v>66.413301662707838</v>
      </c>
      <c r="F10" s="12">
        <f>SUM(F11:F15)</f>
        <v>707</v>
      </c>
      <c r="G10" s="15">
        <f ref="G10:G73" t="shared" si="1">IF(F10=0,".0",F10/C10*100)</f>
        <v>33.586698337292162</v>
      </c>
      <c r="H10" s="12">
        <f>SUM(H11:H15)</f>
        <v>1931</v>
      </c>
      <c r="I10" s="15">
        <f ref="I10:I73" t="shared" si="2">IF(H10=0,".0",H10/C10*100)</f>
        <v>91.733966745843233</v>
      </c>
      <c r="J10" s="12">
        <f>SUM(J11:J15)</f>
        <v>14</v>
      </c>
      <c r="K10" s="15">
        <f ref="K10:K73" t="shared" si="3">IF(J10=0,".0",J10/C10*100)</f>
        <v>0.665083135391924</v>
      </c>
      <c r="L10" s="12">
        <f>SUM(L11:L15)</f>
        <v>160</v>
      </c>
      <c r="M10" s="15">
        <f ref="M10:M73" t="shared" si="4">IF(L10=0,".0",L10/C10*100)</f>
        <v>7.6009501187648461</v>
      </c>
      <c r="N10" s="10"/>
    </row>
    <row r="11" ht="21" customHeight="1">
      <c r="A11" s="3"/>
      <c r="B11" s="3" t="s">
        <v>16</v>
      </c>
      <c r="C11" s="12">
        <v>224</v>
      </c>
      <c r="D11" s="12">
        <v>151</v>
      </c>
      <c r="E11" s="15">
        <f t="shared" si="0"/>
        <v>67.410714285714292</v>
      </c>
      <c r="F11" s="12">
        <v>73</v>
      </c>
      <c r="G11" s="15">
        <f t="shared" si="1"/>
        <v>32.589285714285715</v>
      </c>
      <c r="H11" s="12">
        <v>181</v>
      </c>
      <c r="I11" s="15">
        <f t="shared" si="2"/>
        <v>80.803571428571431</v>
      </c>
      <c r="J11" s="12">
        <v>6</v>
      </c>
      <c r="K11" s="15">
        <f t="shared" si="3"/>
        <v>2.6785714285714284</v>
      </c>
      <c r="L11" s="12">
        <v>37</v>
      </c>
      <c r="M11" s="15">
        <f t="shared" si="4"/>
        <v>16.517857142857142</v>
      </c>
      <c r="N11" s="10"/>
    </row>
    <row r="12">
      <c r="A12" s="3"/>
      <c r="B12" s="3" t="s">
        <v>17</v>
      </c>
      <c r="C12" s="12">
        <v>511</v>
      </c>
      <c r="D12" s="12">
        <v>329</v>
      </c>
      <c r="E12" s="15">
        <f t="shared" si="0"/>
        <v>64.38356164383562</v>
      </c>
      <c r="F12" s="12">
        <v>182</v>
      </c>
      <c r="G12" s="15">
        <f t="shared" si="1"/>
        <v>35.61643835616438</v>
      </c>
      <c r="H12" s="12">
        <v>486</v>
      </c>
      <c r="I12" s="15">
        <f t="shared" si="2"/>
        <v>95.107632093933461</v>
      </c>
      <c r="J12" s="12">
        <v>3</v>
      </c>
      <c r="K12" s="15">
        <f t="shared" si="3"/>
        <v>0.58708414872798431</v>
      </c>
      <c r="L12" s="12">
        <v>22</v>
      </c>
      <c r="M12" s="15">
        <f t="shared" si="4"/>
        <v>4.3052837573385521</v>
      </c>
      <c r="N12" s="10"/>
    </row>
    <row r="13">
      <c r="A13" s="3"/>
      <c r="B13" s="3" t="s">
        <v>18</v>
      </c>
      <c r="C13" s="12">
        <v>236</v>
      </c>
      <c r="D13" s="12">
        <v>156</v>
      </c>
      <c r="E13" s="15">
        <f t="shared" si="0"/>
        <v>66.101694915254242</v>
      </c>
      <c r="F13" s="12">
        <v>80</v>
      </c>
      <c r="G13" s="15">
        <f t="shared" si="1"/>
        <v>33.898305084745758</v>
      </c>
      <c r="H13" s="12">
        <v>157</v>
      </c>
      <c r="I13" s="15">
        <f t="shared" si="2"/>
        <v>66.525423728813564</v>
      </c>
      <c r="J13" s="12">
        <v>3</v>
      </c>
      <c r="K13" s="15">
        <f t="shared" si="3"/>
        <v>1.2711864406779663</v>
      </c>
      <c r="L13" s="12">
        <v>76</v>
      </c>
      <c r="M13" s="15">
        <f t="shared" si="4"/>
        <v>32.20338983050847</v>
      </c>
      <c r="N13" s="10"/>
    </row>
    <row r="14">
      <c r="A14" s="3"/>
      <c r="B14" s="3" t="s">
        <v>19</v>
      </c>
      <c r="C14" s="12">
        <v>164</v>
      </c>
      <c r="D14" s="12">
        <v>121</v>
      </c>
      <c r="E14" s="15">
        <f t="shared" si="0"/>
        <v>73.780487804878049</v>
      </c>
      <c r="F14" s="12">
        <v>43</v>
      </c>
      <c r="G14" s="15">
        <f t="shared" si="1"/>
        <v>26.219512195121951</v>
      </c>
      <c r="H14" s="12">
        <v>162</v>
      </c>
      <c r="I14" s="15">
        <f t="shared" si="2"/>
        <v>98.780487804878049</v>
      </c>
      <c r="J14" s="12">
        <v>0</v>
      </c>
      <c r="K14" s="15" t="str">
        <f t="shared" si="3"/>
        <v>.0</v>
      </c>
      <c r="L14" s="12">
        <v>2</v>
      </c>
      <c r="M14" s="15">
        <f t="shared" si="4"/>
        <v>1.2195121951219512</v>
      </c>
      <c r="N14" s="10"/>
    </row>
    <row r="15">
      <c r="A15" s="3"/>
      <c r="B15" s="3" t="s">
        <v>20</v>
      </c>
      <c r="C15" s="12">
        <v>970</v>
      </c>
      <c r="D15" s="12">
        <v>641</v>
      </c>
      <c r="E15" s="15">
        <f t="shared" si="0"/>
        <v>66.082474226804123</v>
      </c>
      <c r="F15" s="12">
        <v>329</v>
      </c>
      <c r="G15" s="15">
        <f t="shared" si="1"/>
        <v>33.917525773195877</v>
      </c>
      <c r="H15" s="12">
        <v>945</v>
      </c>
      <c r="I15" s="15">
        <f t="shared" si="2"/>
        <v>97.422680412371136</v>
      </c>
      <c r="J15" s="12">
        <v>2</v>
      </c>
      <c r="K15" s="15">
        <f t="shared" si="3"/>
        <v>0.2061855670103093</v>
      </c>
      <c r="L15" s="12">
        <v>23</v>
      </c>
      <c r="M15" s="15">
        <f t="shared" si="4"/>
        <v>2.3711340206185567</v>
      </c>
      <c r="N15" s="10"/>
    </row>
    <row r="16" ht="21" customHeight="1">
      <c r="A16" s="11" t="s">
        <v>21</v>
      </c>
      <c r="B16" s="11"/>
      <c r="C16" s="14">
        <f>SUM(C17:C22)</f>
        <v>3249</v>
      </c>
      <c r="D16" s="12">
        <f>SUM(D17:D22)</f>
        <v>2622</v>
      </c>
      <c r="E16" s="15">
        <f t="shared" si="0"/>
        <v>80.7017543859649</v>
      </c>
      <c r="F16" s="12">
        <f>SUM(F17:F22)</f>
        <v>627</v>
      </c>
      <c r="G16" s="15">
        <f t="shared" si="1"/>
        <v>19.298245614035086</v>
      </c>
      <c r="H16" s="12">
        <f>SUM(H17:H22)</f>
        <v>3111</v>
      </c>
      <c r="I16" s="15">
        <f t="shared" si="2"/>
        <v>95.752539242843952</v>
      </c>
      <c r="J16" s="12">
        <f>SUM(J17:J22)</f>
        <v>74</v>
      </c>
      <c r="K16" s="15">
        <f t="shared" si="3"/>
        <v>2.2776238842720837</v>
      </c>
      <c r="L16" s="12">
        <f>SUM(L17:L22)</f>
        <v>64</v>
      </c>
      <c r="M16" s="15">
        <f t="shared" si="4"/>
        <v>1.9698368728839641</v>
      </c>
      <c r="N16" s="10"/>
    </row>
    <row r="17" ht="21" customHeight="1">
      <c r="A17" s="3"/>
      <c r="B17" s="3" t="s">
        <v>22</v>
      </c>
      <c r="C17" s="12">
        <v>334</v>
      </c>
      <c r="D17" s="12">
        <v>228</v>
      </c>
      <c r="E17" s="15">
        <f t="shared" si="0"/>
        <v>68.263473053892227</v>
      </c>
      <c r="F17" s="12">
        <v>106</v>
      </c>
      <c r="G17" s="15">
        <f t="shared" si="1"/>
        <v>31.736526946107784</v>
      </c>
      <c r="H17" s="12">
        <v>290</v>
      </c>
      <c r="I17" s="15">
        <f t="shared" si="2"/>
        <v>86.82634730538922</v>
      </c>
      <c r="J17" s="12">
        <v>19</v>
      </c>
      <c r="K17" s="15">
        <f t="shared" si="3"/>
        <v>5.6886227544910177</v>
      </c>
      <c r="L17" s="12">
        <v>25</v>
      </c>
      <c r="M17" s="15">
        <f t="shared" si="4"/>
        <v>7.48502994011976</v>
      </c>
      <c r="N17" s="10"/>
    </row>
    <row r="18">
      <c r="A18" s="3"/>
      <c r="B18" s="3" t="s">
        <v>23</v>
      </c>
      <c r="C18" s="12">
        <v>374</v>
      </c>
      <c r="D18" s="12">
        <v>294</v>
      </c>
      <c r="E18" s="15">
        <f t="shared" si="0"/>
        <v>78.6096256684492</v>
      </c>
      <c r="F18" s="12">
        <v>80</v>
      </c>
      <c r="G18" s="15">
        <f t="shared" si="1"/>
        <v>21.390374331550802</v>
      </c>
      <c r="H18" s="12">
        <v>356</v>
      </c>
      <c r="I18" s="15">
        <f t="shared" si="2"/>
        <v>95.18716577540107</v>
      </c>
      <c r="J18" s="12">
        <v>4</v>
      </c>
      <c r="K18" s="15">
        <f t="shared" si="3"/>
        <v>1.06951871657754</v>
      </c>
      <c r="L18" s="12">
        <v>14</v>
      </c>
      <c r="M18" s="15">
        <f t="shared" si="4"/>
        <v>3.7433155080213902</v>
      </c>
      <c r="N18" s="10"/>
    </row>
    <row r="19">
      <c r="A19" s="3"/>
      <c r="B19" s="3" t="s">
        <v>24</v>
      </c>
      <c r="C19" s="12">
        <v>797</v>
      </c>
      <c r="D19" s="12">
        <v>718</v>
      </c>
      <c r="E19" s="15">
        <f t="shared" si="0"/>
        <v>90.087829360100386</v>
      </c>
      <c r="F19" s="12">
        <v>79</v>
      </c>
      <c r="G19" s="15">
        <f t="shared" si="1"/>
        <v>9.9121706398996245</v>
      </c>
      <c r="H19" s="12">
        <v>780</v>
      </c>
      <c r="I19" s="15">
        <f t="shared" si="2"/>
        <v>97.867001254705144</v>
      </c>
      <c r="J19" s="12">
        <v>11</v>
      </c>
      <c r="K19" s="15">
        <f t="shared" si="3"/>
        <v>1.3801756587202008</v>
      </c>
      <c r="L19" s="12">
        <v>6</v>
      </c>
      <c r="M19" s="15">
        <f t="shared" si="4"/>
        <v>0.75282308657465491</v>
      </c>
      <c r="N19" s="10"/>
    </row>
    <row r="20">
      <c r="A20" s="3"/>
      <c r="B20" s="3" t="s">
        <v>25</v>
      </c>
      <c r="C20" s="12">
        <v>1207</v>
      </c>
      <c r="D20" s="12">
        <v>970</v>
      </c>
      <c r="E20" s="15">
        <f t="shared" si="0"/>
        <v>80.36454018227009</v>
      </c>
      <c r="F20" s="12">
        <v>237</v>
      </c>
      <c r="G20" s="15">
        <f t="shared" si="1"/>
        <v>19.63545981772991</v>
      </c>
      <c r="H20" s="12">
        <v>1205</v>
      </c>
      <c r="I20" s="15">
        <f t="shared" si="2"/>
        <v>99.834299917149963</v>
      </c>
      <c r="J20" s="12">
        <v>2</v>
      </c>
      <c r="K20" s="15">
        <f t="shared" si="3"/>
        <v>0.16570008285004142</v>
      </c>
      <c r="L20" s="12">
        <v>0</v>
      </c>
      <c r="M20" s="15" t="str">
        <f t="shared" si="4"/>
        <v>.0</v>
      </c>
      <c r="N20" s="10"/>
    </row>
    <row r="21">
      <c r="A21" s="3"/>
      <c r="B21" s="3" t="s">
        <v>26</v>
      </c>
      <c r="C21" s="12">
        <v>410</v>
      </c>
      <c r="D21" s="12">
        <v>321</v>
      </c>
      <c r="E21" s="15">
        <f t="shared" si="0"/>
        <v>78.292682926829272</v>
      </c>
      <c r="F21" s="12">
        <v>89</v>
      </c>
      <c r="G21" s="15">
        <f t="shared" si="1"/>
        <v>21.707317073170731</v>
      </c>
      <c r="H21" s="12">
        <v>361</v>
      </c>
      <c r="I21" s="15">
        <f t="shared" si="2"/>
        <v>88.048780487804876</v>
      </c>
      <c r="J21" s="12">
        <v>36</v>
      </c>
      <c r="K21" s="15">
        <f t="shared" si="3"/>
        <v>8.7804878048780477</v>
      </c>
      <c r="L21" s="12">
        <v>13</v>
      </c>
      <c r="M21" s="15">
        <f t="shared" si="4"/>
        <v>3.1707317073170733</v>
      </c>
      <c r="N21" s="10"/>
    </row>
    <row r="22">
      <c r="A22" s="3"/>
      <c r="B22" s="3" t="s">
        <v>27</v>
      </c>
      <c r="C22" s="12">
        <v>127</v>
      </c>
      <c r="D22" s="12">
        <v>91</v>
      </c>
      <c r="E22" s="15">
        <f t="shared" si="0"/>
        <v>71.653543307086608</v>
      </c>
      <c r="F22" s="12">
        <v>36</v>
      </c>
      <c r="G22" s="15">
        <f t="shared" si="1"/>
        <v>28.346456692913385</v>
      </c>
      <c r="H22" s="12">
        <v>119</v>
      </c>
      <c r="I22" s="15">
        <f t="shared" si="2"/>
        <v>93.7007874015748</v>
      </c>
      <c r="J22" s="12">
        <v>2</v>
      </c>
      <c r="K22" s="15">
        <f t="shared" si="3"/>
        <v>1.5748031496062991</v>
      </c>
      <c r="L22" s="12">
        <v>6</v>
      </c>
      <c r="M22" s="15">
        <f t="shared" si="4"/>
        <v>4.7244094488188972</v>
      </c>
      <c r="N22" s="10"/>
    </row>
    <row r="23" ht="21" customHeight="1">
      <c r="A23" s="11" t="s">
        <v>28</v>
      </c>
      <c r="B23" s="11"/>
      <c r="C23" s="14">
        <f>SUM(C24:C29)</f>
        <v>3152</v>
      </c>
      <c r="D23" s="12">
        <f>SUM(D24:D29)</f>
        <v>2528</v>
      </c>
      <c r="E23" s="15">
        <f t="shared" si="0"/>
        <v>80.203045685279179</v>
      </c>
      <c r="F23" s="12">
        <f>SUM(F24:F29)</f>
        <v>624</v>
      </c>
      <c r="G23" s="15">
        <f t="shared" si="1"/>
        <v>19.796954314720814</v>
      </c>
      <c r="H23" s="12">
        <f>SUM(H24:H29)</f>
        <v>3006</v>
      </c>
      <c r="I23" s="15">
        <f t="shared" si="2"/>
        <v>95.368020304568518</v>
      </c>
      <c r="J23" s="12">
        <f>SUM(J24:J29)</f>
        <v>69</v>
      </c>
      <c r="K23" s="15">
        <f t="shared" si="3"/>
        <v>2.1890862944162435</v>
      </c>
      <c r="L23" s="12">
        <f>SUM(L24:L29)</f>
        <v>77</v>
      </c>
      <c r="M23" s="15">
        <f t="shared" si="4"/>
        <v>2.4428934010152283</v>
      </c>
      <c r="N23" s="10"/>
    </row>
    <row r="24" ht="21" customHeight="1">
      <c r="B24" s="3" t="s">
        <v>29</v>
      </c>
      <c r="C24" s="12">
        <v>90</v>
      </c>
      <c r="D24" s="12">
        <v>70</v>
      </c>
      <c r="E24" s="15">
        <f t="shared" si="0"/>
        <v>77.777777777777786</v>
      </c>
      <c r="F24" s="12">
        <v>20</v>
      </c>
      <c r="G24" s="15">
        <f t="shared" si="1"/>
        <v>22.222222222222221</v>
      </c>
      <c r="H24" s="12">
        <v>70</v>
      </c>
      <c r="I24" s="15">
        <f t="shared" si="2"/>
        <v>77.777777777777786</v>
      </c>
      <c r="J24" s="12">
        <v>19</v>
      </c>
      <c r="K24" s="15">
        <f t="shared" si="3"/>
        <v>21.111111111111111</v>
      </c>
      <c r="L24" s="12">
        <v>1</v>
      </c>
      <c r="M24" s="15">
        <f t="shared" si="4"/>
        <v>1.1111111111111112</v>
      </c>
      <c r="N24" s="10"/>
    </row>
    <row r="25">
      <c r="A25" s="3"/>
      <c r="B25" s="3" t="s">
        <v>30</v>
      </c>
      <c r="C25" s="12">
        <v>1214</v>
      </c>
      <c r="D25" s="12">
        <v>1172</v>
      </c>
      <c r="E25" s="15">
        <f t="shared" si="0"/>
        <v>96.540362438220768</v>
      </c>
      <c r="F25" s="12">
        <v>42</v>
      </c>
      <c r="G25" s="15">
        <f t="shared" si="1"/>
        <v>3.4596375617792421</v>
      </c>
      <c r="H25" s="12">
        <v>1212</v>
      </c>
      <c r="I25" s="15">
        <f t="shared" si="2"/>
        <v>99.835255354201</v>
      </c>
      <c r="J25" s="12">
        <v>1</v>
      </c>
      <c r="K25" s="15">
        <f t="shared" si="3"/>
        <v>0.082372322899505773</v>
      </c>
      <c r="L25" s="12">
        <v>1</v>
      </c>
      <c r="M25" s="15">
        <f t="shared" si="4"/>
        <v>0.082372322899505773</v>
      </c>
      <c r="N25" s="10"/>
    </row>
    <row r="26">
      <c r="A26" s="3"/>
      <c r="B26" s="3" t="s">
        <v>31</v>
      </c>
      <c r="C26" s="12">
        <v>540</v>
      </c>
      <c r="D26" s="12">
        <v>499</v>
      </c>
      <c r="E26" s="15">
        <f t="shared" si="0"/>
        <v>92.4074074074074</v>
      </c>
      <c r="F26" s="12">
        <v>41</v>
      </c>
      <c r="G26" s="15">
        <f t="shared" si="1"/>
        <v>7.5925925925925926</v>
      </c>
      <c r="H26" s="12">
        <v>519</v>
      </c>
      <c r="I26" s="15">
        <f t="shared" si="2"/>
        <v>96.111111111111114</v>
      </c>
      <c r="J26" s="12">
        <v>18</v>
      </c>
      <c r="K26" s="15">
        <f t="shared" si="3"/>
        <v>3.3333333333333335</v>
      </c>
      <c r="L26" s="12">
        <v>3</v>
      </c>
      <c r="M26" s="15">
        <f t="shared" si="4"/>
        <v>0.55555555555555558</v>
      </c>
      <c r="N26" s="10"/>
    </row>
    <row r="27">
      <c r="A27" s="3"/>
      <c r="B27" s="3" t="s">
        <v>32</v>
      </c>
      <c r="C27" s="12">
        <v>500</v>
      </c>
      <c r="D27" s="12">
        <v>237</v>
      </c>
      <c r="E27" s="15">
        <f t="shared" si="0"/>
        <v>47.4</v>
      </c>
      <c r="F27" s="12">
        <v>263</v>
      </c>
      <c r="G27" s="15">
        <f t="shared" si="1"/>
        <v>52.6</v>
      </c>
      <c r="H27" s="12">
        <v>484</v>
      </c>
      <c r="I27" s="15">
        <f t="shared" si="2"/>
        <v>96.8</v>
      </c>
      <c r="J27" s="12">
        <v>3</v>
      </c>
      <c r="K27" s="15">
        <f t="shared" si="3"/>
        <v>0.6</v>
      </c>
      <c r="L27" s="12">
        <v>13</v>
      </c>
      <c r="M27" s="15">
        <f t="shared" si="4"/>
        <v>2.6</v>
      </c>
      <c r="N27" s="10"/>
    </row>
    <row r="28">
      <c r="A28" s="3"/>
      <c r="B28" s="3" t="s">
        <v>33</v>
      </c>
      <c r="C28" s="12">
        <v>723</v>
      </c>
      <c r="D28" s="12">
        <v>494</v>
      </c>
      <c r="E28" s="15">
        <f t="shared" si="0"/>
        <v>68.326417704011064</v>
      </c>
      <c r="F28" s="12">
        <v>229</v>
      </c>
      <c r="G28" s="15">
        <f t="shared" si="1"/>
        <v>31.673582295988933</v>
      </c>
      <c r="H28" s="12">
        <v>663</v>
      </c>
      <c r="I28" s="15">
        <f t="shared" si="2"/>
        <v>91.701244813278009</v>
      </c>
      <c r="J28" s="12">
        <v>18</v>
      </c>
      <c r="K28" s="15">
        <f t="shared" si="3"/>
        <v>2.4896265560165975</v>
      </c>
      <c r="L28" s="12">
        <v>42</v>
      </c>
      <c r="M28" s="15">
        <f t="shared" si="4"/>
        <v>5.809128630705394</v>
      </c>
      <c r="N28" s="10"/>
    </row>
    <row r="29">
      <c r="A29" s="3"/>
      <c r="B29" s="3" t="s">
        <v>34</v>
      </c>
      <c r="C29" s="12">
        <v>85</v>
      </c>
      <c r="D29" s="12">
        <v>56</v>
      </c>
      <c r="E29" s="15">
        <f t="shared" si="0"/>
        <v>65.882352941176464</v>
      </c>
      <c r="F29" s="12">
        <v>29</v>
      </c>
      <c r="G29" s="15">
        <f t="shared" si="1"/>
        <v>34.117647058823529</v>
      </c>
      <c r="H29" s="12">
        <v>58</v>
      </c>
      <c r="I29" s="15">
        <f t="shared" si="2"/>
        <v>68.235294117647058</v>
      </c>
      <c r="J29" s="12">
        <v>10</v>
      </c>
      <c r="K29" s="15">
        <f t="shared" si="3"/>
        <v>11.76470588235294</v>
      </c>
      <c r="L29" s="12">
        <v>17</v>
      </c>
      <c r="M29" s="15">
        <f t="shared" si="4"/>
        <v>20</v>
      </c>
      <c r="N29" s="10"/>
    </row>
    <row r="30" ht="21" customHeight="1">
      <c r="A30" s="11" t="s">
        <v>35</v>
      </c>
      <c r="B30" s="11"/>
      <c r="C30" s="14">
        <f>SUM(C31:C39)</f>
        <v>4881</v>
      </c>
      <c r="D30" s="12">
        <f>SUM(D31:D39)</f>
        <v>3467</v>
      </c>
      <c r="E30" s="15">
        <f t="shared" si="0"/>
        <v>71.030526531448473</v>
      </c>
      <c r="F30" s="12">
        <f>SUM(F31:F39)</f>
        <v>1414</v>
      </c>
      <c r="G30" s="15">
        <f t="shared" si="1"/>
        <v>28.969473468551527</v>
      </c>
      <c r="H30" s="12">
        <f>SUM(H31:H39)</f>
        <v>4088</v>
      </c>
      <c r="I30" s="15">
        <f t="shared" si="2"/>
        <v>83.75332923581233</v>
      </c>
      <c r="J30" s="12">
        <f>SUM(J31:J39)</f>
        <v>183</v>
      </c>
      <c r="K30" s="15">
        <f t="shared" si="3"/>
        <v>3.7492317148125385</v>
      </c>
      <c r="L30" s="12">
        <f>SUM(L31:L39)</f>
        <v>610</v>
      </c>
      <c r="M30" s="15">
        <f t="shared" si="4"/>
        <v>12.497439049375128</v>
      </c>
      <c r="N30" s="10"/>
    </row>
    <row r="31" ht="21" customHeight="1">
      <c r="A31" s="3"/>
      <c r="B31" s="3" t="s">
        <v>36</v>
      </c>
      <c r="C31" s="12">
        <v>580</v>
      </c>
      <c r="D31" s="12">
        <v>526</v>
      </c>
      <c r="E31" s="15">
        <f t="shared" si="0"/>
        <v>90.6896551724138</v>
      </c>
      <c r="F31" s="12">
        <v>54</v>
      </c>
      <c r="G31" s="15">
        <f t="shared" si="1"/>
        <v>9.3103448275862082</v>
      </c>
      <c r="H31" s="12">
        <v>555</v>
      </c>
      <c r="I31" s="15">
        <f t="shared" si="2"/>
        <v>95.6896551724138</v>
      </c>
      <c r="J31" s="12">
        <v>0</v>
      </c>
      <c r="K31" s="15" t="str">
        <f t="shared" si="3"/>
        <v>.0</v>
      </c>
      <c r="L31" s="12">
        <v>25</v>
      </c>
      <c r="M31" s="15">
        <f t="shared" si="4"/>
        <v>4.3103448275862073</v>
      </c>
      <c r="N31" s="10"/>
    </row>
    <row r="32">
      <c r="A32" s="3"/>
      <c r="B32" s="3" t="s">
        <v>37</v>
      </c>
      <c r="C32" s="12">
        <v>960</v>
      </c>
      <c r="D32" s="12">
        <v>414</v>
      </c>
      <c r="E32" s="15">
        <f t="shared" si="0"/>
        <v>43.125</v>
      </c>
      <c r="F32" s="12">
        <v>546</v>
      </c>
      <c r="G32" s="15">
        <f t="shared" si="1"/>
        <v>56.875</v>
      </c>
      <c r="H32" s="12">
        <v>705</v>
      </c>
      <c r="I32" s="15">
        <f t="shared" si="2"/>
        <v>73.4375</v>
      </c>
      <c r="J32" s="12">
        <v>3</v>
      </c>
      <c r="K32" s="15">
        <f t="shared" si="3"/>
        <v>0.3125</v>
      </c>
      <c r="L32" s="12">
        <v>252</v>
      </c>
      <c r="M32" s="15">
        <f t="shared" si="4"/>
        <v>26.25</v>
      </c>
      <c r="N32" s="10"/>
    </row>
    <row r="33">
      <c r="A33" s="3"/>
      <c r="B33" s="3" t="s">
        <v>38</v>
      </c>
      <c r="C33" s="12">
        <v>344</v>
      </c>
      <c r="D33" s="12">
        <v>328</v>
      </c>
      <c r="E33" s="15">
        <f t="shared" si="0"/>
        <v>95.348837209302332</v>
      </c>
      <c r="F33" s="12">
        <v>16</v>
      </c>
      <c r="G33" s="15">
        <f t="shared" si="1"/>
        <v>4.6511627906976747</v>
      </c>
      <c r="H33" s="12">
        <v>337</v>
      </c>
      <c r="I33" s="15">
        <f t="shared" si="2"/>
        <v>97.965116279069761</v>
      </c>
      <c r="J33" s="12">
        <v>0</v>
      </c>
      <c r="K33" s="15" t="str">
        <f t="shared" si="3"/>
        <v>.0</v>
      </c>
      <c r="L33" s="12">
        <v>7</v>
      </c>
      <c r="M33" s="15">
        <f t="shared" si="4"/>
        <v>2.0348837209302326</v>
      </c>
      <c r="N33" s="10"/>
    </row>
    <row r="34">
      <c r="A34" s="3"/>
      <c r="B34" s="3" t="s">
        <v>39</v>
      </c>
      <c r="C34" s="12">
        <v>502</v>
      </c>
      <c r="D34" s="12">
        <v>348</v>
      </c>
      <c r="E34" s="15">
        <f t="shared" si="0"/>
        <v>69.322709163346616</v>
      </c>
      <c r="F34" s="12">
        <v>154</v>
      </c>
      <c r="G34" s="15">
        <f t="shared" si="1"/>
        <v>30.677290836653388</v>
      </c>
      <c r="H34" s="12">
        <v>407</v>
      </c>
      <c r="I34" s="15">
        <f t="shared" si="2"/>
        <v>81.075697211155372</v>
      </c>
      <c r="J34" s="12">
        <v>60</v>
      </c>
      <c r="K34" s="15">
        <f t="shared" si="3"/>
        <v>11.952191235059761</v>
      </c>
      <c r="L34" s="12">
        <v>35</v>
      </c>
      <c r="M34" s="15">
        <f t="shared" si="4"/>
        <v>6.97211155378486</v>
      </c>
      <c r="N34" s="10"/>
    </row>
    <row r="35">
      <c r="A35" s="3"/>
      <c r="B35" s="3" t="s">
        <v>40</v>
      </c>
      <c r="C35" s="12">
        <v>636</v>
      </c>
      <c r="D35" s="12">
        <v>498</v>
      </c>
      <c r="E35" s="15">
        <f t="shared" si="0"/>
        <v>78.301886792452834</v>
      </c>
      <c r="F35" s="12">
        <v>138</v>
      </c>
      <c r="G35" s="15">
        <f t="shared" si="1"/>
        <v>21.69811320754717</v>
      </c>
      <c r="H35" s="12">
        <v>536</v>
      </c>
      <c r="I35" s="15">
        <f t="shared" si="2"/>
        <v>84.276729559748432</v>
      </c>
      <c r="J35" s="12">
        <v>20</v>
      </c>
      <c r="K35" s="15">
        <f t="shared" si="3"/>
        <v>3.1446540880503147</v>
      </c>
      <c r="L35" s="12">
        <v>80</v>
      </c>
      <c r="M35" s="15">
        <f t="shared" si="4"/>
        <v>12.578616352201259</v>
      </c>
      <c r="N35" s="10"/>
    </row>
    <row r="36">
      <c r="A36" s="3"/>
      <c r="B36" s="3" t="s">
        <v>41</v>
      </c>
      <c r="C36" s="12">
        <v>910</v>
      </c>
      <c r="D36" s="12">
        <v>606</v>
      </c>
      <c r="E36" s="15">
        <f t="shared" si="0"/>
        <v>66.593406593406584</v>
      </c>
      <c r="F36" s="12">
        <v>304</v>
      </c>
      <c r="G36" s="15">
        <f t="shared" si="1"/>
        <v>33.4065934065934</v>
      </c>
      <c r="H36" s="12">
        <v>773</v>
      </c>
      <c r="I36" s="15">
        <f t="shared" si="2"/>
        <v>84.945054945054949</v>
      </c>
      <c r="J36" s="12">
        <v>21</v>
      </c>
      <c r="K36" s="15">
        <f t="shared" si="3"/>
        <v>2.3076923076923079</v>
      </c>
      <c r="L36" s="12">
        <v>116</v>
      </c>
      <c r="M36" s="15">
        <f t="shared" si="4"/>
        <v>12.747252747252746</v>
      </c>
      <c r="N36" s="10"/>
    </row>
    <row r="37">
      <c r="A37" s="3"/>
      <c r="B37" s="3" t="s">
        <v>42</v>
      </c>
      <c r="C37" s="12">
        <v>283</v>
      </c>
      <c r="D37" s="12">
        <v>223</v>
      </c>
      <c r="E37" s="15">
        <f t="shared" si="0"/>
        <v>78.798586572438168</v>
      </c>
      <c r="F37" s="12">
        <v>60</v>
      </c>
      <c r="G37" s="15">
        <f t="shared" si="1"/>
        <v>21.201413427561839</v>
      </c>
      <c r="H37" s="12">
        <v>254</v>
      </c>
      <c r="I37" s="15">
        <f t="shared" si="2"/>
        <v>89.752650176678443</v>
      </c>
      <c r="J37" s="12">
        <v>12</v>
      </c>
      <c r="K37" s="15">
        <f t="shared" si="3"/>
        <v>4.2402826855123674</v>
      </c>
      <c r="L37" s="12">
        <v>17</v>
      </c>
      <c r="M37" s="15">
        <f t="shared" si="4"/>
        <v>6.0070671378091873</v>
      </c>
      <c r="N37" s="10"/>
    </row>
    <row r="38">
      <c r="A38" s="3"/>
      <c r="B38" s="3" t="s">
        <v>43</v>
      </c>
      <c r="C38" s="12">
        <v>353</v>
      </c>
      <c r="D38" s="12">
        <v>292</v>
      </c>
      <c r="E38" s="15">
        <f t="shared" si="0"/>
        <v>82.71954674220963</v>
      </c>
      <c r="F38" s="12">
        <v>61</v>
      </c>
      <c r="G38" s="15">
        <f t="shared" si="1"/>
        <v>17.280453257790366</v>
      </c>
      <c r="H38" s="12">
        <v>247</v>
      </c>
      <c r="I38" s="15">
        <f t="shared" si="2"/>
        <v>69.971671388101981</v>
      </c>
      <c r="J38" s="12">
        <v>59</v>
      </c>
      <c r="K38" s="15">
        <f t="shared" si="3"/>
        <v>16.71388101983003</v>
      </c>
      <c r="L38" s="12">
        <v>47</v>
      </c>
      <c r="M38" s="15">
        <f t="shared" si="4"/>
        <v>13.314447592067987</v>
      </c>
      <c r="N38" s="10"/>
    </row>
    <row r="39">
      <c r="A39" s="3"/>
      <c r="B39" s="3" t="s">
        <v>44</v>
      </c>
      <c r="C39" s="12">
        <v>313</v>
      </c>
      <c r="D39" s="12">
        <v>232</v>
      </c>
      <c r="E39" s="15">
        <f t="shared" si="0"/>
        <v>74.121405750798715</v>
      </c>
      <c r="F39" s="12">
        <v>81</v>
      </c>
      <c r="G39" s="15">
        <f t="shared" si="1"/>
        <v>25.878594249201274</v>
      </c>
      <c r="H39" s="12">
        <v>274</v>
      </c>
      <c r="I39" s="15">
        <f t="shared" si="2"/>
        <v>87.539936102236425</v>
      </c>
      <c r="J39" s="12">
        <v>8</v>
      </c>
      <c r="K39" s="15">
        <f t="shared" si="3"/>
        <v>2.5559105431309903</v>
      </c>
      <c r="L39" s="12">
        <v>31</v>
      </c>
      <c r="M39" s="15">
        <f t="shared" si="4"/>
        <v>9.9041533546325873</v>
      </c>
      <c r="N39" s="10"/>
    </row>
    <row r="40" ht="21" customHeight="1">
      <c r="A40" s="11" t="s">
        <v>45</v>
      </c>
      <c r="B40" s="11"/>
      <c r="C40" s="14">
        <f>SUM(C41:C49)</f>
        <v>19967</v>
      </c>
      <c r="D40" s="12">
        <f>SUM(D41:D49)</f>
        <v>13403</v>
      </c>
      <c r="E40" s="15">
        <f t="shared" si="0"/>
        <v>67.1257574998748</v>
      </c>
      <c r="F40" s="12">
        <f>SUM(F41:F49)</f>
        <v>6564</v>
      </c>
      <c r="G40" s="15">
        <f t="shared" si="1"/>
        <v>32.874242500125206</v>
      </c>
      <c r="H40" s="12">
        <f>SUM(H41:H49)</f>
        <v>19451</v>
      </c>
      <c r="I40" s="15">
        <f t="shared" si="2"/>
        <v>97.415735964341167</v>
      </c>
      <c r="J40" s="12">
        <f>SUM(J41:J49)</f>
        <v>176</v>
      </c>
      <c r="K40" s="15">
        <f t="shared" si="3"/>
        <v>0.88145439975960327</v>
      </c>
      <c r="L40" s="12">
        <f>SUM(L41:L49)</f>
        <v>340</v>
      </c>
      <c r="M40" s="15">
        <f t="shared" si="4"/>
        <v>1.702809635899234</v>
      </c>
      <c r="N40" s="10"/>
    </row>
    <row r="41" ht="21" customHeight="1">
      <c r="A41" s="3"/>
      <c r="B41" s="3" t="s">
        <v>46</v>
      </c>
      <c r="C41" s="12">
        <v>281</v>
      </c>
      <c r="D41" s="12">
        <v>244</v>
      </c>
      <c r="E41" s="15">
        <f t="shared" si="0"/>
        <v>86.832740213523124</v>
      </c>
      <c r="F41" s="12">
        <v>37</v>
      </c>
      <c r="G41" s="15">
        <f t="shared" si="1"/>
        <v>13.167259786476867</v>
      </c>
      <c r="H41" s="12">
        <v>267</v>
      </c>
      <c r="I41" s="15">
        <f t="shared" si="2"/>
        <v>95.017793594306056</v>
      </c>
      <c r="J41" s="12">
        <v>13</v>
      </c>
      <c r="K41" s="15">
        <f t="shared" si="3"/>
        <v>4.6263345195729535</v>
      </c>
      <c r="L41" s="12">
        <v>1</v>
      </c>
      <c r="M41" s="15">
        <f t="shared" si="4"/>
        <v>0.35587188612099641</v>
      </c>
      <c r="N41" s="10"/>
    </row>
    <row r="42">
      <c r="A42" s="3"/>
      <c r="B42" s="3" t="s">
        <v>47</v>
      </c>
      <c r="C42" s="12">
        <v>88</v>
      </c>
      <c r="D42" s="12">
        <v>76</v>
      </c>
      <c r="E42" s="15">
        <f t="shared" si="0"/>
        <v>86.36363636363636</v>
      </c>
      <c r="F42" s="12">
        <v>12</v>
      </c>
      <c r="G42" s="15">
        <f t="shared" si="1"/>
        <v>13.636363636363635</v>
      </c>
      <c r="H42" s="12">
        <v>81</v>
      </c>
      <c r="I42" s="15">
        <f t="shared" si="2"/>
        <v>92.045454545454547</v>
      </c>
      <c r="J42" s="12">
        <v>0</v>
      </c>
      <c r="K42" s="15" t="str">
        <f t="shared" si="3"/>
        <v>.0</v>
      </c>
      <c r="L42" s="12">
        <v>7</v>
      </c>
      <c r="M42" s="15">
        <f t="shared" si="4"/>
        <v>7.9545454545454541</v>
      </c>
      <c r="N42" s="10"/>
    </row>
    <row r="43">
      <c r="A43" s="3"/>
      <c r="B43" s="3" t="s">
        <v>48</v>
      </c>
      <c r="C43" s="12">
        <v>322</v>
      </c>
      <c r="D43" s="12">
        <v>234</v>
      </c>
      <c r="E43" s="15">
        <f t="shared" si="0"/>
        <v>72.67080745341616</v>
      </c>
      <c r="F43" s="12">
        <v>88</v>
      </c>
      <c r="G43" s="15">
        <f t="shared" si="1"/>
        <v>27.329192546583851</v>
      </c>
      <c r="H43" s="12">
        <v>306</v>
      </c>
      <c r="I43" s="15">
        <f t="shared" si="2"/>
        <v>95.031055900621126</v>
      </c>
      <c r="J43" s="12">
        <v>5</v>
      </c>
      <c r="K43" s="15">
        <f t="shared" si="3"/>
        <v>1.5527950310559007</v>
      </c>
      <c r="L43" s="12">
        <v>11</v>
      </c>
      <c r="M43" s="15">
        <f t="shared" si="4"/>
        <v>3.4161490683229814</v>
      </c>
      <c r="N43" s="10"/>
    </row>
    <row r="44">
      <c r="A44" s="3"/>
      <c r="B44" s="3" t="s">
        <v>49</v>
      </c>
      <c r="C44" s="12">
        <v>147</v>
      </c>
      <c r="D44" s="12">
        <v>134</v>
      </c>
      <c r="E44" s="15">
        <f t="shared" si="0"/>
        <v>91.156462585034021</v>
      </c>
      <c r="F44" s="12">
        <v>13</v>
      </c>
      <c r="G44" s="15">
        <f t="shared" si="1"/>
        <v>8.8435374149659864</v>
      </c>
      <c r="H44" s="12">
        <v>119</v>
      </c>
      <c r="I44" s="15">
        <f t="shared" si="2"/>
        <v>80.952380952380949</v>
      </c>
      <c r="J44" s="12">
        <v>8</v>
      </c>
      <c r="K44" s="15">
        <f t="shared" si="3"/>
        <v>5.4421768707482991</v>
      </c>
      <c r="L44" s="12">
        <v>20</v>
      </c>
      <c r="M44" s="15">
        <f t="shared" si="4"/>
        <v>13.605442176870749</v>
      </c>
      <c r="N44" s="10"/>
    </row>
    <row r="45">
      <c r="A45" s="3"/>
      <c r="B45" s="3" t="s">
        <v>50</v>
      </c>
      <c r="C45" s="12">
        <v>376</v>
      </c>
      <c r="D45" s="12">
        <v>321</v>
      </c>
      <c r="E45" s="15">
        <f t="shared" si="0"/>
        <v>85.372340425531917</v>
      </c>
      <c r="F45" s="12">
        <v>55</v>
      </c>
      <c r="G45" s="15">
        <f t="shared" si="1"/>
        <v>14.627659574468085</v>
      </c>
      <c r="H45" s="12">
        <v>345</v>
      </c>
      <c r="I45" s="15">
        <f t="shared" si="2"/>
        <v>91.755319148936167</v>
      </c>
      <c r="J45" s="12">
        <v>6</v>
      </c>
      <c r="K45" s="15">
        <f t="shared" si="3"/>
        <v>1.5957446808510638</v>
      </c>
      <c r="L45" s="12">
        <v>25</v>
      </c>
      <c r="M45" s="15">
        <f t="shared" si="4"/>
        <v>6.6489361702127656</v>
      </c>
      <c r="N45" s="10"/>
    </row>
    <row r="46">
      <c r="A46" s="3"/>
      <c r="B46" s="3" t="s">
        <v>51</v>
      </c>
      <c r="C46" s="12">
        <v>976</v>
      </c>
      <c r="D46" s="12">
        <v>840</v>
      </c>
      <c r="E46" s="15">
        <f t="shared" si="0"/>
        <v>86.0655737704918</v>
      </c>
      <c r="F46" s="12">
        <v>136</v>
      </c>
      <c r="G46" s="15">
        <f t="shared" si="1"/>
        <v>13.934426229508196</v>
      </c>
      <c r="H46" s="12">
        <v>899</v>
      </c>
      <c r="I46" s="15">
        <f t="shared" si="2"/>
        <v>92.110655737704917</v>
      </c>
      <c r="J46" s="12">
        <v>17</v>
      </c>
      <c r="K46" s="15">
        <f t="shared" si="3"/>
        <v>1.7418032786885245</v>
      </c>
      <c r="L46" s="12">
        <v>60</v>
      </c>
      <c r="M46" s="15">
        <f t="shared" si="4"/>
        <v>6.1475409836065573</v>
      </c>
      <c r="N46" s="10"/>
    </row>
    <row r="47">
      <c r="A47" s="3"/>
      <c r="B47" s="3" t="s">
        <v>52</v>
      </c>
      <c r="C47" s="12">
        <v>1237</v>
      </c>
      <c r="D47" s="12">
        <v>686</v>
      </c>
      <c r="E47" s="15">
        <f t="shared" si="0"/>
        <v>55.456750202101858</v>
      </c>
      <c r="F47" s="12">
        <v>551</v>
      </c>
      <c r="G47" s="15">
        <f t="shared" si="1"/>
        <v>44.543249797898142</v>
      </c>
      <c r="H47" s="12">
        <v>1148</v>
      </c>
      <c r="I47" s="15">
        <f t="shared" si="2"/>
        <v>92.805173807599033</v>
      </c>
      <c r="J47" s="12">
        <v>37</v>
      </c>
      <c r="K47" s="15">
        <f t="shared" si="3"/>
        <v>2.9911075181891675</v>
      </c>
      <c r="L47" s="12">
        <v>52</v>
      </c>
      <c r="M47" s="15">
        <f t="shared" si="4"/>
        <v>4.2037186742118031</v>
      </c>
      <c r="N47" s="10"/>
    </row>
    <row r="48">
      <c r="A48" s="3"/>
      <c r="B48" s="3" t="s">
        <v>53</v>
      </c>
      <c r="C48" s="12">
        <v>9402</v>
      </c>
      <c r="D48" s="12">
        <v>7880</v>
      </c>
      <c r="E48" s="15">
        <f t="shared" si="0"/>
        <v>83.811954903212083</v>
      </c>
      <c r="F48" s="12">
        <v>1522</v>
      </c>
      <c r="G48" s="15">
        <f t="shared" si="1"/>
        <v>16.188045096787917</v>
      </c>
      <c r="H48" s="12">
        <v>9250</v>
      </c>
      <c r="I48" s="15">
        <f t="shared" si="2"/>
        <v>98.383322697298453</v>
      </c>
      <c r="J48" s="12">
        <v>28</v>
      </c>
      <c r="K48" s="15">
        <f t="shared" si="3"/>
        <v>0.29780897681344393</v>
      </c>
      <c r="L48" s="12">
        <v>124</v>
      </c>
      <c r="M48" s="15">
        <f t="shared" si="4"/>
        <v>1.3188683258881091</v>
      </c>
      <c r="N48" s="10"/>
    </row>
    <row r="49">
      <c r="A49" s="3"/>
      <c r="B49" s="3" t="s">
        <v>54</v>
      </c>
      <c r="C49" s="12">
        <v>7138</v>
      </c>
      <c r="D49" s="12">
        <v>2988</v>
      </c>
      <c r="E49" s="15">
        <f t="shared" si="0"/>
        <v>41.860465116279073</v>
      </c>
      <c r="F49" s="12">
        <v>4150</v>
      </c>
      <c r="G49" s="15">
        <f t="shared" si="1"/>
        <v>58.139534883720934</v>
      </c>
      <c r="H49" s="12">
        <v>7036</v>
      </c>
      <c r="I49" s="15">
        <f t="shared" si="2"/>
        <v>98.5710282992435</v>
      </c>
      <c r="J49" s="12">
        <v>62</v>
      </c>
      <c r="K49" s="15">
        <f t="shared" si="3"/>
        <v>0.86859064163631261</v>
      </c>
      <c r="L49" s="12">
        <v>40</v>
      </c>
      <c r="M49" s="15">
        <f t="shared" si="4"/>
        <v>0.56038105912020175</v>
      </c>
      <c r="N49" s="10"/>
    </row>
    <row r="50" ht="21" customHeight="1">
      <c r="A50" s="11" t="s">
        <v>55</v>
      </c>
      <c r="B50" s="11"/>
      <c r="C50" s="14">
        <f>SUM(C51:C59)</f>
        <v>5277</v>
      </c>
      <c r="D50" s="12">
        <f>SUM(D51:D59)</f>
        <v>4248</v>
      </c>
      <c r="E50" s="15">
        <f t="shared" si="0"/>
        <v>80.500284252416137</v>
      </c>
      <c r="F50" s="12">
        <f>SUM(F51:F59)</f>
        <v>1029</v>
      </c>
      <c r="G50" s="15">
        <f t="shared" si="1"/>
        <v>19.499715747583853</v>
      </c>
      <c r="H50" s="12">
        <f>SUM(H51:H59)</f>
        <v>4430</v>
      </c>
      <c r="I50" s="15">
        <f t="shared" si="2"/>
        <v>83.949213568315329</v>
      </c>
      <c r="J50" s="12">
        <f>SUM(J51:J59)</f>
        <v>417</v>
      </c>
      <c r="K50" s="15">
        <f t="shared" si="3"/>
        <v>7.9022171688459348</v>
      </c>
      <c r="L50" s="12">
        <f>SUM(L51:L59)</f>
        <v>430</v>
      </c>
      <c r="M50" s="15">
        <f t="shared" si="4"/>
        <v>8.1485692628387341</v>
      </c>
      <c r="N50" s="10"/>
    </row>
    <row r="51" ht="21" customHeight="1">
      <c r="A51" s="3"/>
      <c r="B51" s="3" t="s">
        <v>56</v>
      </c>
      <c r="C51" s="12">
        <v>462</v>
      </c>
      <c r="D51" s="12">
        <v>304</v>
      </c>
      <c r="E51" s="15">
        <f t="shared" si="0"/>
        <v>65.800865800865807</v>
      </c>
      <c r="F51" s="12">
        <v>158</v>
      </c>
      <c r="G51" s="15">
        <f t="shared" si="1"/>
        <v>34.1991341991342</v>
      </c>
      <c r="H51" s="12">
        <v>297</v>
      </c>
      <c r="I51" s="15">
        <f t="shared" si="2"/>
        <v>64.285714285714292</v>
      </c>
      <c r="J51" s="12">
        <v>56</v>
      </c>
      <c r="K51" s="15">
        <f t="shared" si="3"/>
        <v>12.121212121212121</v>
      </c>
      <c r="L51" s="12">
        <v>109</v>
      </c>
      <c r="M51" s="15">
        <f t="shared" si="4"/>
        <v>23.593073593073594</v>
      </c>
      <c r="N51" s="10"/>
    </row>
    <row r="52">
      <c r="A52" s="3"/>
      <c r="B52" s="3" t="s">
        <v>57</v>
      </c>
      <c r="C52" s="12">
        <v>308</v>
      </c>
      <c r="D52" s="12">
        <v>239</v>
      </c>
      <c r="E52" s="15">
        <f t="shared" si="0"/>
        <v>77.597402597402592</v>
      </c>
      <c r="F52" s="12">
        <v>69</v>
      </c>
      <c r="G52" s="15">
        <f t="shared" si="1"/>
        <v>22.4025974025974</v>
      </c>
      <c r="H52" s="12">
        <v>241</v>
      </c>
      <c r="I52" s="15">
        <f t="shared" si="2"/>
        <v>78.246753246753244</v>
      </c>
      <c r="J52" s="12">
        <v>25</v>
      </c>
      <c r="K52" s="15">
        <f t="shared" si="3"/>
        <v>8.1168831168831161</v>
      </c>
      <c r="L52" s="12">
        <v>42</v>
      </c>
      <c r="M52" s="15">
        <f t="shared" si="4"/>
        <v>13.636363636363635</v>
      </c>
      <c r="N52" s="10"/>
    </row>
    <row r="53">
      <c r="A53" s="3"/>
      <c r="B53" s="3" t="s">
        <v>58</v>
      </c>
      <c r="C53" s="12">
        <v>931</v>
      </c>
      <c r="D53" s="12">
        <v>857</v>
      </c>
      <c r="E53" s="15">
        <f t="shared" si="0"/>
        <v>92.0515574650913</v>
      </c>
      <c r="F53" s="12">
        <v>74</v>
      </c>
      <c r="G53" s="15">
        <f t="shared" si="1"/>
        <v>7.9484425349087005</v>
      </c>
      <c r="H53" s="12">
        <v>876</v>
      </c>
      <c r="I53" s="15">
        <f t="shared" si="2"/>
        <v>94.09237379162191</v>
      </c>
      <c r="J53" s="12">
        <v>52</v>
      </c>
      <c r="K53" s="15">
        <f t="shared" si="3"/>
        <v>5.5853920515574655</v>
      </c>
      <c r="L53" s="12">
        <v>3</v>
      </c>
      <c r="M53" s="15">
        <f t="shared" si="4"/>
        <v>0.322234156820623</v>
      </c>
      <c r="N53" s="10"/>
    </row>
    <row r="54">
      <c r="A54" s="3"/>
      <c r="B54" s="3" t="s">
        <v>59</v>
      </c>
      <c r="C54" s="12">
        <v>337</v>
      </c>
      <c r="D54" s="12">
        <v>266</v>
      </c>
      <c r="E54" s="15">
        <f t="shared" si="0"/>
        <v>78.931750741839764</v>
      </c>
      <c r="F54" s="12">
        <v>71</v>
      </c>
      <c r="G54" s="15">
        <f t="shared" si="1"/>
        <v>21.068249258160236</v>
      </c>
      <c r="H54" s="12">
        <v>302</v>
      </c>
      <c r="I54" s="15">
        <f t="shared" si="2"/>
        <v>89.614243323442139</v>
      </c>
      <c r="J54" s="12">
        <v>23</v>
      </c>
      <c r="K54" s="15">
        <f t="shared" si="3"/>
        <v>6.8249258160237387</v>
      </c>
      <c r="L54" s="12">
        <v>12</v>
      </c>
      <c r="M54" s="15">
        <f t="shared" si="4"/>
        <v>3.5608308605341246</v>
      </c>
      <c r="N54" s="10"/>
    </row>
    <row r="55">
      <c r="A55" s="3"/>
      <c r="B55" s="3" t="s">
        <v>60</v>
      </c>
      <c r="C55" s="12">
        <v>1002</v>
      </c>
      <c r="D55" s="12">
        <v>876</v>
      </c>
      <c r="E55" s="15">
        <f t="shared" si="0"/>
        <v>87.425149700598809</v>
      </c>
      <c r="F55" s="12">
        <v>126</v>
      </c>
      <c r="G55" s="15">
        <f t="shared" si="1"/>
        <v>12.574850299401197</v>
      </c>
      <c r="H55" s="12">
        <v>987</v>
      </c>
      <c r="I55" s="15">
        <f t="shared" si="2"/>
        <v>98.502994011976057</v>
      </c>
      <c r="J55" s="12">
        <v>3</v>
      </c>
      <c r="K55" s="15">
        <f t="shared" si="3"/>
        <v>0.29940119760479045</v>
      </c>
      <c r="L55" s="12">
        <v>12</v>
      </c>
      <c r="M55" s="15">
        <f t="shared" si="4"/>
        <v>1.1976047904191618</v>
      </c>
      <c r="N55" s="10"/>
    </row>
    <row r="56">
      <c r="A56" s="3"/>
      <c r="B56" s="3" t="s">
        <v>61</v>
      </c>
      <c r="C56" s="12">
        <v>719</v>
      </c>
      <c r="D56" s="12">
        <v>618</v>
      </c>
      <c r="E56" s="15">
        <f t="shared" si="0"/>
        <v>85.952712100139081</v>
      </c>
      <c r="F56" s="12">
        <v>101</v>
      </c>
      <c r="G56" s="15">
        <f t="shared" si="1"/>
        <v>14.047287899860919</v>
      </c>
      <c r="H56" s="12">
        <v>517</v>
      </c>
      <c r="I56" s="15">
        <f t="shared" si="2"/>
        <v>71.905424200278162</v>
      </c>
      <c r="J56" s="12">
        <v>138</v>
      </c>
      <c r="K56" s="15">
        <f t="shared" si="3"/>
        <v>19.193324061196108</v>
      </c>
      <c r="L56" s="12">
        <v>64</v>
      </c>
      <c r="M56" s="15">
        <f t="shared" si="4"/>
        <v>8.90125173852573</v>
      </c>
      <c r="N56" s="10"/>
    </row>
    <row r="57">
      <c r="A57" s="3"/>
      <c r="B57" s="3" t="s">
        <v>62</v>
      </c>
      <c r="C57" s="12">
        <v>722</v>
      </c>
      <c r="D57" s="12">
        <v>693</v>
      </c>
      <c r="E57" s="15">
        <f t="shared" si="0"/>
        <v>95.983379501385045</v>
      </c>
      <c r="F57" s="12">
        <v>29</v>
      </c>
      <c r="G57" s="15">
        <f t="shared" si="1"/>
        <v>4.0166204986149578</v>
      </c>
      <c r="H57" s="12">
        <v>714</v>
      </c>
      <c r="I57" s="15">
        <f t="shared" si="2"/>
        <v>98.89196675900277</v>
      </c>
      <c r="J57" s="12">
        <v>1</v>
      </c>
      <c r="K57" s="15">
        <f t="shared" si="3"/>
        <v>0.13850415512465375</v>
      </c>
      <c r="L57" s="12">
        <v>7</v>
      </c>
      <c r="M57" s="15">
        <f t="shared" si="4"/>
        <v>0.96952908587257614</v>
      </c>
      <c r="N57" s="10"/>
    </row>
    <row r="58">
      <c r="A58" s="3"/>
      <c r="B58" s="3" t="s">
        <v>63</v>
      </c>
      <c r="C58" s="12">
        <v>278</v>
      </c>
      <c r="D58" s="12">
        <v>11</v>
      </c>
      <c r="E58" s="15">
        <f t="shared" si="0"/>
        <v>3.9568345323741005</v>
      </c>
      <c r="F58" s="12">
        <v>267</v>
      </c>
      <c r="G58" s="15">
        <f t="shared" si="1"/>
        <v>96.0431654676259</v>
      </c>
      <c r="H58" s="12">
        <v>137</v>
      </c>
      <c r="I58" s="15">
        <f t="shared" si="2"/>
        <v>49.280575539568346</v>
      </c>
      <c r="J58" s="12">
        <v>56</v>
      </c>
      <c r="K58" s="15">
        <f t="shared" si="3"/>
        <v>20.14388489208633</v>
      </c>
      <c r="L58" s="12">
        <v>85</v>
      </c>
      <c r="M58" s="15">
        <f t="shared" si="4"/>
        <v>30.575539568345324</v>
      </c>
      <c r="N58" s="10"/>
    </row>
    <row r="59">
      <c r="A59" s="3"/>
      <c r="B59" s="3" t="s">
        <v>64</v>
      </c>
      <c r="C59" s="12">
        <v>518</v>
      </c>
      <c r="D59" s="12">
        <v>384</v>
      </c>
      <c r="E59" s="15">
        <f t="shared" si="0"/>
        <v>74.131274131274125</v>
      </c>
      <c r="F59" s="12">
        <v>134</v>
      </c>
      <c r="G59" s="15">
        <f t="shared" si="1"/>
        <v>25.868725868725868</v>
      </c>
      <c r="H59" s="12">
        <v>359</v>
      </c>
      <c r="I59" s="15">
        <f t="shared" si="2"/>
        <v>69.3050193050193</v>
      </c>
      <c r="J59" s="12">
        <v>63</v>
      </c>
      <c r="K59" s="15">
        <f t="shared" si="3"/>
        <v>12.162162162162163</v>
      </c>
      <c r="L59" s="12">
        <v>96</v>
      </c>
      <c r="M59" s="15">
        <f t="shared" si="4"/>
        <v>18.532818532818531</v>
      </c>
      <c r="N59" s="10"/>
    </row>
    <row r="60" ht="21" customHeight="1">
      <c r="A60" s="11" t="s">
        <v>65</v>
      </c>
      <c r="B60" s="11"/>
      <c r="C60" s="14">
        <f>SUM(C61:C67)</f>
        <v>2687</v>
      </c>
      <c r="D60" s="12">
        <f>SUM(D61:D67)</f>
        <v>1720</v>
      </c>
      <c r="E60" s="15">
        <f t="shared" si="0"/>
        <v>64.011909192407884</v>
      </c>
      <c r="F60" s="12">
        <f>SUM(F61:F67)</f>
        <v>967</v>
      </c>
      <c r="G60" s="15">
        <f t="shared" si="1"/>
        <v>35.988090807592108</v>
      </c>
      <c r="H60" s="12">
        <f>SUM(H61:H67)</f>
        <v>2133</v>
      </c>
      <c r="I60" s="15">
        <f t="shared" si="2"/>
        <v>79.382210643840708</v>
      </c>
      <c r="J60" s="12">
        <f>SUM(J61:J67)</f>
        <v>316</v>
      </c>
      <c r="K60" s="15">
        <f t="shared" si="3"/>
        <v>11.760327502791217</v>
      </c>
      <c r="L60" s="12">
        <f>SUM(L61:L67)</f>
        <v>238</v>
      </c>
      <c r="M60" s="15">
        <f t="shared" si="4"/>
        <v>8.8574618533680685</v>
      </c>
      <c r="N60" s="10"/>
    </row>
    <row r="61" ht="21" customHeight="1">
      <c r="A61" s="3"/>
      <c r="B61" s="3" t="s">
        <v>66</v>
      </c>
      <c r="C61" s="12">
        <v>792</v>
      </c>
      <c r="D61" s="12">
        <v>625</v>
      </c>
      <c r="E61" s="15">
        <f t="shared" si="0"/>
        <v>78.914141414141412</v>
      </c>
      <c r="F61" s="12">
        <v>167</v>
      </c>
      <c r="G61" s="15">
        <f t="shared" si="1"/>
        <v>21.085858585858585</v>
      </c>
      <c r="H61" s="12">
        <v>562</v>
      </c>
      <c r="I61" s="15">
        <f t="shared" si="2"/>
        <v>70.959595959595958</v>
      </c>
      <c r="J61" s="12">
        <v>206</v>
      </c>
      <c r="K61" s="15">
        <f t="shared" si="3"/>
        <v>26.01010101010101</v>
      </c>
      <c r="L61" s="12">
        <v>24</v>
      </c>
      <c r="M61" s="15">
        <f t="shared" si="4"/>
        <v>3.0303030303030303</v>
      </c>
      <c r="N61" s="10"/>
    </row>
    <row r="62">
      <c r="A62" s="3"/>
      <c r="B62" s="3" t="s">
        <v>67</v>
      </c>
      <c r="C62" s="12">
        <v>265</v>
      </c>
      <c r="D62" s="12">
        <v>177</v>
      </c>
      <c r="E62" s="15">
        <f t="shared" si="0"/>
        <v>66.79245283018868</v>
      </c>
      <c r="F62" s="12">
        <v>88</v>
      </c>
      <c r="G62" s="15">
        <f t="shared" si="1"/>
        <v>33.20754716981132</v>
      </c>
      <c r="H62" s="12">
        <v>234</v>
      </c>
      <c r="I62" s="15">
        <f t="shared" si="2"/>
        <v>88.301886792452834</v>
      </c>
      <c r="J62" s="12">
        <v>9</v>
      </c>
      <c r="K62" s="15">
        <f t="shared" si="3"/>
        <v>3.3962264150943398</v>
      </c>
      <c r="L62" s="12">
        <v>22</v>
      </c>
      <c r="M62" s="15">
        <f t="shared" si="4"/>
        <v>8.30188679245283</v>
      </c>
      <c r="N62" s="10"/>
    </row>
    <row r="63">
      <c r="A63" s="3"/>
      <c r="B63" s="3" t="s">
        <v>68</v>
      </c>
      <c r="C63" s="12">
        <v>297</v>
      </c>
      <c r="D63" s="12">
        <v>216</v>
      </c>
      <c r="E63" s="15">
        <f t="shared" si="0"/>
        <v>72.727272727272734</v>
      </c>
      <c r="F63" s="12">
        <v>81</v>
      </c>
      <c r="G63" s="15">
        <f t="shared" si="1"/>
        <v>27.27272727272727</v>
      </c>
      <c r="H63" s="12">
        <v>256</v>
      </c>
      <c r="I63" s="15">
        <f t="shared" si="2"/>
        <v>86.195286195286187</v>
      </c>
      <c r="J63" s="12">
        <v>0</v>
      </c>
      <c r="K63" s="15" t="str">
        <f t="shared" si="3"/>
        <v>.0</v>
      </c>
      <c r="L63" s="12">
        <v>41</v>
      </c>
      <c r="M63" s="15">
        <f t="shared" si="4"/>
        <v>13.804713804713806</v>
      </c>
      <c r="N63" s="10"/>
    </row>
    <row r="64">
      <c r="A64" s="3"/>
      <c r="B64" s="3" t="s">
        <v>69</v>
      </c>
      <c r="C64" s="12">
        <v>325</v>
      </c>
      <c r="D64" s="12">
        <v>275</v>
      </c>
      <c r="E64" s="15">
        <f t="shared" si="0"/>
        <v>84.615384615384613</v>
      </c>
      <c r="F64" s="12">
        <v>50</v>
      </c>
      <c r="G64" s="15">
        <f t="shared" si="1"/>
        <v>15.384615384615385</v>
      </c>
      <c r="H64" s="12">
        <v>278</v>
      </c>
      <c r="I64" s="15">
        <f t="shared" si="2"/>
        <v>85.538461538461547</v>
      </c>
      <c r="J64" s="12">
        <v>36</v>
      </c>
      <c r="K64" s="15">
        <f t="shared" si="3"/>
        <v>11.076923076923077</v>
      </c>
      <c r="L64" s="12">
        <v>11</v>
      </c>
      <c r="M64" s="15">
        <f t="shared" si="4"/>
        <v>3.3846153846153846</v>
      </c>
      <c r="N64" s="10"/>
    </row>
    <row r="65">
      <c r="A65" s="3"/>
      <c r="B65" s="3" t="s">
        <v>70</v>
      </c>
      <c r="C65" s="12">
        <v>535</v>
      </c>
      <c r="D65" s="12">
        <v>117</v>
      </c>
      <c r="E65" s="15">
        <f t="shared" si="0"/>
        <v>21.869158878504674</v>
      </c>
      <c r="F65" s="12">
        <v>418</v>
      </c>
      <c r="G65" s="15">
        <f t="shared" si="1"/>
        <v>78.130841121495337</v>
      </c>
      <c r="H65" s="12">
        <v>441</v>
      </c>
      <c r="I65" s="15">
        <f t="shared" si="2"/>
        <v>82.429906542056074</v>
      </c>
      <c r="J65" s="12">
        <v>49</v>
      </c>
      <c r="K65" s="15">
        <f t="shared" si="3"/>
        <v>9.1588785046728969</v>
      </c>
      <c r="L65" s="12">
        <v>45</v>
      </c>
      <c r="M65" s="15">
        <f t="shared" si="4"/>
        <v>8.4112149532710276</v>
      </c>
      <c r="N65" s="10"/>
    </row>
    <row r="66">
      <c r="A66" s="3"/>
      <c r="B66" s="3" t="s">
        <v>71</v>
      </c>
      <c r="C66" s="12">
        <v>314</v>
      </c>
      <c r="D66" s="12">
        <v>242</v>
      </c>
      <c r="E66" s="15">
        <f t="shared" si="0"/>
        <v>77.070063694267517</v>
      </c>
      <c r="F66" s="12">
        <v>72</v>
      </c>
      <c r="G66" s="15">
        <f t="shared" si="1"/>
        <v>22.929936305732486</v>
      </c>
      <c r="H66" s="12">
        <v>237</v>
      </c>
      <c r="I66" s="15">
        <f t="shared" si="2"/>
        <v>75.477707006369428</v>
      </c>
      <c r="J66" s="12">
        <v>9</v>
      </c>
      <c r="K66" s="15">
        <f t="shared" si="3"/>
        <v>2.8662420382165608</v>
      </c>
      <c r="L66" s="12">
        <v>68</v>
      </c>
      <c r="M66" s="15">
        <f t="shared" si="4"/>
        <v>21.656050955414013</v>
      </c>
      <c r="N66" s="10"/>
    </row>
    <row r="67">
      <c r="A67" s="3"/>
      <c r="B67" s="3" t="s">
        <v>72</v>
      </c>
      <c r="C67" s="12">
        <v>159</v>
      </c>
      <c r="D67" s="12">
        <v>68</v>
      </c>
      <c r="E67" s="15">
        <f t="shared" si="0"/>
        <v>42.767295597484278</v>
      </c>
      <c r="F67" s="12">
        <v>91</v>
      </c>
      <c r="G67" s="15">
        <f t="shared" si="1"/>
        <v>57.232704402515722</v>
      </c>
      <c r="H67" s="12">
        <v>125</v>
      </c>
      <c r="I67" s="15">
        <f t="shared" si="2"/>
        <v>78.616352201257868</v>
      </c>
      <c r="J67" s="12">
        <v>7</v>
      </c>
      <c r="K67" s="15">
        <f t="shared" si="3"/>
        <v>4.40251572327044</v>
      </c>
      <c r="L67" s="12">
        <v>27</v>
      </c>
      <c r="M67" s="15">
        <f t="shared" si="4"/>
        <v>16.9811320754717</v>
      </c>
      <c r="N67" s="10"/>
    </row>
    <row r="68" ht="21" customHeight="1">
      <c r="A68" s="11" t="s">
        <v>73</v>
      </c>
      <c r="B68" s="11"/>
      <c r="C68" s="14">
        <f>SUM(C69:C78)</f>
        <v>5623</v>
      </c>
      <c r="D68" s="12">
        <f>SUM(D69:D78)</f>
        <v>4329</v>
      </c>
      <c r="E68" s="15">
        <f t="shared" si="0"/>
        <v>76.987373288280281</v>
      </c>
      <c r="F68" s="12">
        <f>SUM(F69:F78)</f>
        <v>1294</v>
      </c>
      <c r="G68" s="15">
        <f t="shared" si="1"/>
        <v>23.012626711719722</v>
      </c>
      <c r="H68" s="12">
        <f>SUM(H69:H78)</f>
        <v>5152</v>
      </c>
      <c r="I68" s="15">
        <f t="shared" si="2"/>
        <v>91.623688422550245</v>
      </c>
      <c r="J68" s="12">
        <f>SUM(J69:J78)</f>
        <v>84</v>
      </c>
      <c r="K68" s="15">
        <f t="shared" si="3"/>
        <v>1.4938644851502756</v>
      </c>
      <c r="L68" s="12">
        <f>SUM(L69:L78)</f>
        <v>387</v>
      </c>
      <c r="M68" s="15">
        <f t="shared" si="4"/>
        <v>6.8824470922994845</v>
      </c>
      <c r="N68" s="10"/>
    </row>
    <row r="69" ht="21" customHeight="1">
      <c r="A69" s="3"/>
      <c r="B69" s="3" t="s">
        <v>74</v>
      </c>
      <c r="C69" s="12">
        <v>480</v>
      </c>
      <c r="D69" s="12">
        <v>390</v>
      </c>
      <c r="E69" s="15">
        <f t="shared" si="0"/>
        <v>81.25</v>
      </c>
      <c r="F69" s="12">
        <v>90</v>
      </c>
      <c r="G69" s="15">
        <f t="shared" si="1"/>
        <v>18.75</v>
      </c>
      <c r="H69" s="12">
        <v>417</v>
      </c>
      <c r="I69" s="15">
        <f t="shared" si="2"/>
        <v>86.875</v>
      </c>
      <c r="J69" s="12">
        <v>3</v>
      </c>
      <c r="K69" s="15">
        <f t="shared" si="3"/>
        <v>0.625</v>
      </c>
      <c r="L69" s="12">
        <v>60</v>
      </c>
      <c r="M69" s="15">
        <f t="shared" si="4"/>
        <v>12.5</v>
      </c>
      <c r="N69" s="10"/>
    </row>
    <row r="70">
      <c r="A70" s="3"/>
      <c r="B70" s="3" t="s">
        <v>75</v>
      </c>
      <c r="C70" s="12">
        <v>190</v>
      </c>
      <c r="D70" s="12">
        <v>104</v>
      </c>
      <c r="E70" s="15">
        <f t="shared" si="0"/>
        <v>54.736842105263165</v>
      </c>
      <c r="F70" s="12">
        <v>86</v>
      </c>
      <c r="G70" s="15">
        <f t="shared" si="1"/>
        <v>45.263157894736842</v>
      </c>
      <c r="H70" s="12">
        <v>184</v>
      </c>
      <c r="I70" s="15">
        <f t="shared" si="2"/>
        <v>96.84210526315789</v>
      </c>
      <c r="J70" s="12">
        <v>1</v>
      </c>
      <c r="K70" s="15">
        <f t="shared" si="3"/>
        <v>0.52631578947368418</v>
      </c>
      <c r="L70" s="12">
        <v>5</v>
      </c>
      <c r="M70" s="15">
        <f t="shared" si="4"/>
        <v>2.6315789473684208</v>
      </c>
      <c r="N70" s="10"/>
    </row>
    <row r="71">
      <c r="A71" s="3"/>
      <c r="B71" s="3" t="s">
        <v>76</v>
      </c>
      <c r="C71" s="12">
        <v>360</v>
      </c>
      <c r="D71" s="12">
        <v>251</v>
      </c>
      <c r="E71" s="15">
        <f t="shared" si="0"/>
        <v>69.722222222222214</v>
      </c>
      <c r="F71" s="12">
        <v>109</v>
      </c>
      <c r="G71" s="15">
        <f t="shared" si="1"/>
        <v>30.277777777777775</v>
      </c>
      <c r="H71" s="12">
        <v>344</v>
      </c>
      <c r="I71" s="15">
        <f t="shared" si="2"/>
        <v>95.555555555555557</v>
      </c>
      <c r="J71" s="12">
        <v>12</v>
      </c>
      <c r="K71" s="15">
        <f t="shared" si="3"/>
        <v>3.3333333333333335</v>
      </c>
      <c r="L71" s="12">
        <v>4</v>
      </c>
      <c r="M71" s="15">
        <f t="shared" si="4"/>
        <v>1.1111111111111112</v>
      </c>
      <c r="N71" s="10"/>
    </row>
    <row r="72">
      <c r="A72" s="3"/>
      <c r="B72" s="3" t="s">
        <v>77</v>
      </c>
      <c r="C72" s="12">
        <v>448</v>
      </c>
      <c r="D72" s="12">
        <v>306</v>
      </c>
      <c r="E72" s="15">
        <f t="shared" si="0"/>
        <v>68.303571428571431</v>
      </c>
      <c r="F72" s="12">
        <v>142</v>
      </c>
      <c r="G72" s="15">
        <f t="shared" si="1"/>
        <v>31.696428571428569</v>
      </c>
      <c r="H72" s="12">
        <v>437</v>
      </c>
      <c r="I72" s="15">
        <f t="shared" si="2"/>
        <v>97.544642857142861</v>
      </c>
      <c r="J72" s="12">
        <v>11</v>
      </c>
      <c r="K72" s="15">
        <f t="shared" si="3"/>
        <v>2.4553571428571428</v>
      </c>
      <c r="L72" s="12">
        <v>0</v>
      </c>
      <c r="M72" s="15" t="str">
        <f t="shared" si="4"/>
        <v>.0</v>
      </c>
      <c r="N72" s="10"/>
    </row>
    <row r="73">
      <c r="A73" s="3"/>
      <c r="B73" s="3" t="s">
        <v>78</v>
      </c>
      <c r="C73" s="12">
        <v>331</v>
      </c>
      <c r="D73" s="12">
        <v>284</v>
      </c>
      <c r="E73" s="15">
        <f t="shared" si="0"/>
        <v>85.800604229607245</v>
      </c>
      <c r="F73" s="12">
        <v>47</v>
      </c>
      <c r="G73" s="15">
        <f t="shared" si="1"/>
        <v>14.19939577039275</v>
      </c>
      <c r="H73" s="12">
        <v>331</v>
      </c>
      <c r="I73" s="15">
        <f t="shared" si="2"/>
        <v>100</v>
      </c>
      <c r="J73" s="12">
        <v>0</v>
      </c>
      <c r="K73" s="15" t="str">
        <f t="shared" si="3"/>
        <v>.0</v>
      </c>
      <c r="L73" s="12">
        <v>0</v>
      </c>
      <c r="M73" s="15" t="str">
        <f t="shared" si="4"/>
        <v>.0</v>
      </c>
      <c r="N73" s="10"/>
    </row>
    <row r="74">
      <c r="A74" s="3"/>
      <c r="B74" s="3" t="s">
        <v>79</v>
      </c>
      <c r="C74" s="12">
        <v>1454</v>
      </c>
      <c r="D74" s="12">
        <v>1393</v>
      </c>
      <c r="E74" s="15">
        <f ref="E74:E113" t="shared" si="12">IF(D74=0,".0",D74/C74*100)</f>
        <v>95.804676753782672</v>
      </c>
      <c r="F74" s="12">
        <v>61</v>
      </c>
      <c r="G74" s="15">
        <f ref="G74:G113" t="shared" si="13">IF(F74=0,".0",F74/C74*100)</f>
        <v>4.1953232462173311</v>
      </c>
      <c r="H74" s="12">
        <v>1451</v>
      </c>
      <c r="I74" s="15">
        <f ref="I74:I113" t="shared" si="14">IF(H74=0,".0",H74/C74*100)</f>
        <v>99.79367262723521</v>
      </c>
      <c r="J74" s="12">
        <v>1</v>
      </c>
      <c r="K74" s="15">
        <f ref="K74:K113" t="shared" si="15">IF(J74=0,".0",J74/C74*100)</f>
        <v>0.0687757909215956</v>
      </c>
      <c r="L74" s="12">
        <v>2</v>
      </c>
      <c r="M74" s="15">
        <f ref="M74:M113" t="shared" si="16">IF(L74=0,".0",L74/C74*100)</f>
        <v>0.13755158184319119</v>
      </c>
      <c r="N74" s="10"/>
    </row>
    <row r="75">
      <c r="A75" s="3"/>
      <c r="B75" s="3" t="s">
        <v>80</v>
      </c>
      <c r="C75" s="12">
        <v>777</v>
      </c>
      <c r="D75" s="12">
        <v>631</v>
      </c>
      <c r="E75" s="15">
        <f t="shared" si="12"/>
        <v>81.209781209781212</v>
      </c>
      <c r="F75" s="12">
        <v>146</v>
      </c>
      <c r="G75" s="15">
        <f t="shared" si="13"/>
        <v>18.790218790218791</v>
      </c>
      <c r="H75" s="12">
        <v>562</v>
      </c>
      <c r="I75" s="15">
        <f t="shared" si="14"/>
        <v>72.329472329472338</v>
      </c>
      <c r="J75" s="12">
        <v>49</v>
      </c>
      <c r="K75" s="15">
        <f t="shared" si="15"/>
        <v>6.3063063063063058</v>
      </c>
      <c r="L75" s="12">
        <v>166</v>
      </c>
      <c r="M75" s="15">
        <f t="shared" si="16"/>
        <v>21.364221364221365</v>
      </c>
      <c r="N75" s="10"/>
    </row>
    <row r="76">
      <c r="B76" s="3" t="s">
        <v>81</v>
      </c>
      <c r="C76" s="12">
        <v>562</v>
      </c>
      <c r="D76" s="12">
        <v>350</v>
      </c>
      <c r="E76" s="15">
        <f t="shared" si="12"/>
        <v>62.277580071174377</v>
      </c>
      <c r="F76" s="12">
        <v>212</v>
      </c>
      <c r="G76" s="15">
        <f t="shared" si="13"/>
        <v>37.722419928825623</v>
      </c>
      <c r="H76" s="12">
        <v>557</v>
      </c>
      <c r="I76" s="15">
        <f t="shared" si="14"/>
        <v>99.110320284697508</v>
      </c>
      <c r="J76" s="12">
        <v>0</v>
      </c>
      <c r="K76" s="15" t="str">
        <f t="shared" si="15"/>
        <v>.0</v>
      </c>
      <c r="L76" s="12">
        <v>5</v>
      </c>
      <c r="M76" s="15">
        <f t="shared" si="16"/>
        <v>0.88967971530249124</v>
      </c>
      <c r="N76" s="10"/>
    </row>
    <row r="77">
      <c r="B77" s="3" t="s">
        <v>82</v>
      </c>
      <c r="C77" s="12">
        <v>407</v>
      </c>
      <c r="D77" s="12">
        <v>266</v>
      </c>
      <c r="E77" s="15">
        <f t="shared" si="12"/>
        <v>65.356265356265354</v>
      </c>
      <c r="F77" s="12">
        <v>141</v>
      </c>
      <c r="G77" s="15">
        <f t="shared" si="13"/>
        <v>34.643734643734639</v>
      </c>
      <c r="H77" s="12">
        <v>264</v>
      </c>
      <c r="I77" s="15">
        <f t="shared" si="14"/>
        <v>64.86486486486487</v>
      </c>
      <c r="J77" s="12">
        <v>6</v>
      </c>
      <c r="K77" s="15">
        <f t="shared" si="15"/>
        <v>1.4742014742014742</v>
      </c>
      <c r="L77" s="12">
        <v>137</v>
      </c>
      <c r="M77" s="15">
        <f t="shared" si="16"/>
        <v>33.660933660933665</v>
      </c>
      <c r="N77" s="10"/>
    </row>
    <row r="78">
      <c r="B78" s="3" t="s">
        <v>83</v>
      </c>
      <c r="C78" s="12">
        <v>614</v>
      </c>
      <c r="D78" s="12">
        <v>354</v>
      </c>
      <c r="E78" s="15">
        <f t="shared" si="12"/>
        <v>57.654723127035837</v>
      </c>
      <c r="F78" s="12">
        <v>260</v>
      </c>
      <c r="G78" s="15">
        <f t="shared" si="13"/>
        <v>42.34527687296417</v>
      </c>
      <c r="H78" s="12">
        <v>605</v>
      </c>
      <c r="I78" s="15">
        <f t="shared" si="14"/>
        <v>98.534201954397389</v>
      </c>
      <c r="J78" s="12">
        <v>1</v>
      </c>
      <c r="K78" s="15">
        <f t="shared" si="15"/>
        <v>0.16286644951140067</v>
      </c>
      <c r="L78" s="12">
        <v>8</v>
      </c>
      <c r="M78" s="15">
        <f t="shared" si="16"/>
        <v>1.3029315960912053</v>
      </c>
      <c r="N78" s="10"/>
    </row>
    <row r="79" ht="21" customHeight="1">
      <c r="A79" s="11" t="s">
        <v>84</v>
      </c>
      <c r="B79" s="11"/>
      <c r="C79" s="14">
        <f>SUM(C80:C94)</f>
        <v>15467</v>
      </c>
      <c r="D79" s="12">
        <f>SUM(D80:D94)</f>
        <v>8204</v>
      </c>
      <c r="E79" s="15">
        <f t="shared" si="12"/>
        <v>53.041960302579682</v>
      </c>
      <c r="F79" s="12">
        <f>SUM(F80:F94)</f>
        <v>7263</v>
      </c>
      <c r="G79" s="15">
        <f t="shared" si="13"/>
        <v>46.958039697420311</v>
      </c>
      <c r="H79" s="12">
        <f>SUM(H80:H94)</f>
        <v>15003</v>
      </c>
      <c r="I79" s="15">
        <f t="shared" si="14"/>
        <v>97.00006465377902</v>
      </c>
      <c r="J79" s="12">
        <f>SUM(J80:J94)</f>
        <v>268</v>
      </c>
      <c r="K79" s="15">
        <f t="shared" si="15"/>
        <v>1.7327212775586731</v>
      </c>
      <c r="L79" s="12">
        <f>SUM(L80:L94)</f>
        <v>196</v>
      </c>
      <c r="M79" s="15">
        <f t="shared" si="16"/>
        <v>1.2672140686623135</v>
      </c>
      <c r="N79" s="10"/>
    </row>
    <row r="80" ht="21" customHeight="1">
      <c r="A80" s="3"/>
      <c r="B80" s="3" t="s">
        <v>85</v>
      </c>
      <c r="C80" s="12">
        <v>194</v>
      </c>
      <c r="D80" s="12">
        <v>106</v>
      </c>
      <c r="E80" s="15">
        <f t="shared" si="12"/>
        <v>54.639175257731956</v>
      </c>
      <c r="F80" s="12">
        <v>88</v>
      </c>
      <c r="G80" s="15">
        <f t="shared" si="13"/>
        <v>45.360824742268044</v>
      </c>
      <c r="H80" s="12">
        <v>188</v>
      </c>
      <c r="I80" s="15">
        <f t="shared" si="14"/>
        <v>96.907216494845358</v>
      </c>
      <c r="J80" s="12">
        <v>2</v>
      </c>
      <c r="K80" s="15">
        <f t="shared" si="15"/>
        <v>1.0309278350515463</v>
      </c>
      <c r="L80" s="12">
        <v>4</v>
      </c>
      <c r="M80" s="15">
        <f t="shared" si="16"/>
        <v>2.0618556701030926</v>
      </c>
      <c r="N80" s="10"/>
    </row>
    <row r="81">
      <c r="A81" s="3"/>
      <c r="B81" s="3" t="s">
        <v>86</v>
      </c>
      <c r="C81" s="12">
        <v>4842</v>
      </c>
      <c r="D81" s="12">
        <v>1833</v>
      </c>
      <c r="E81" s="15">
        <f t="shared" si="12"/>
        <v>37.856257744733583</v>
      </c>
      <c r="F81" s="12">
        <v>3009</v>
      </c>
      <c r="G81" s="15">
        <f t="shared" si="13"/>
        <v>62.143742255266417</v>
      </c>
      <c r="H81" s="12">
        <v>4758</v>
      </c>
      <c r="I81" s="15">
        <f t="shared" si="14"/>
        <v>98.265179677819077</v>
      </c>
      <c r="J81" s="12">
        <v>13</v>
      </c>
      <c r="K81" s="15">
        <f t="shared" si="15"/>
        <v>0.26848409748038</v>
      </c>
      <c r="L81" s="12">
        <v>71</v>
      </c>
      <c r="M81" s="15">
        <f t="shared" si="16"/>
        <v>1.4663362247005369</v>
      </c>
      <c r="N81" s="10"/>
    </row>
    <row r="82">
      <c r="A82" s="3"/>
      <c r="B82" s="3" t="s">
        <v>87</v>
      </c>
      <c r="C82" s="12">
        <v>579</v>
      </c>
      <c r="D82" s="12">
        <v>380</v>
      </c>
      <c r="E82" s="15">
        <f t="shared" si="12"/>
        <v>65.630397236614854</v>
      </c>
      <c r="F82" s="12">
        <v>199</v>
      </c>
      <c r="G82" s="15">
        <f t="shared" si="13"/>
        <v>34.369602763385146</v>
      </c>
      <c r="H82" s="12">
        <v>396</v>
      </c>
      <c r="I82" s="15">
        <f t="shared" si="14"/>
        <v>68.393782383419691</v>
      </c>
      <c r="J82" s="12">
        <v>178</v>
      </c>
      <c r="K82" s="15">
        <f t="shared" si="15"/>
        <v>30.7426597582038</v>
      </c>
      <c r="L82" s="12">
        <v>5</v>
      </c>
      <c r="M82" s="15">
        <f t="shared" si="16"/>
        <v>0.86355785837651122</v>
      </c>
      <c r="N82" s="10"/>
    </row>
    <row r="83">
      <c r="A83" s="3"/>
      <c r="B83" s="3" t="s">
        <v>88</v>
      </c>
      <c r="C83" s="12">
        <v>471</v>
      </c>
      <c r="D83" s="12">
        <v>246</v>
      </c>
      <c r="E83" s="15">
        <f t="shared" si="12"/>
        <v>52.229299363057322</v>
      </c>
      <c r="F83" s="12">
        <v>225</v>
      </c>
      <c r="G83" s="15">
        <f t="shared" si="13"/>
        <v>47.770700636942678</v>
      </c>
      <c r="H83" s="12">
        <v>455</v>
      </c>
      <c r="I83" s="15">
        <f t="shared" si="14"/>
        <v>96.602972399150744</v>
      </c>
      <c r="J83" s="12">
        <v>10</v>
      </c>
      <c r="K83" s="15">
        <f t="shared" si="15"/>
        <v>2.1231422505307855</v>
      </c>
      <c r="L83" s="12">
        <v>6</v>
      </c>
      <c r="M83" s="15">
        <f t="shared" si="16"/>
        <v>1.2738853503184715</v>
      </c>
      <c r="N83" s="10"/>
    </row>
    <row r="84">
      <c r="A84" s="3"/>
      <c r="B84" s="3" t="s">
        <v>89</v>
      </c>
      <c r="C84" s="12">
        <v>1579</v>
      </c>
      <c r="D84" s="12">
        <v>1431</v>
      </c>
      <c r="E84" s="15">
        <f t="shared" si="12"/>
        <v>90.626979100696644</v>
      </c>
      <c r="F84" s="12">
        <v>148</v>
      </c>
      <c r="G84" s="15">
        <f t="shared" si="13"/>
        <v>9.3730208993033575</v>
      </c>
      <c r="H84" s="12">
        <v>1568</v>
      </c>
      <c r="I84" s="15">
        <f t="shared" si="14"/>
        <v>99.3033565547815</v>
      </c>
      <c r="J84" s="12">
        <v>8</v>
      </c>
      <c r="K84" s="15">
        <f t="shared" si="15"/>
        <v>0.506649778340722</v>
      </c>
      <c r="L84" s="12">
        <v>3</v>
      </c>
      <c r="M84" s="15">
        <f t="shared" si="16"/>
        <v>0.18999366687777072</v>
      </c>
      <c r="N84" s="10"/>
    </row>
    <row r="85">
      <c r="A85" s="3"/>
      <c r="B85" s="3" t="s">
        <v>90</v>
      </c>
      <c r="C85" s="12">
        <v>4978</v>
      </c>
      <c r="D85" s="12">
        <v>2572</v>
      </c>
      <c r="E85" s="15">
        <f t="shared" si="12"/>
        <v>51.667336279630369</v>
      </c>
      <c r="F85" s="12">
        <v>2406</v>
      </c>
      <c r="G85" s="15">
        <f t="shared" si="13"/>
        <v>48.332663720369631</v>
      </c>
      <c r="H85" s="12">
        <v>4911</v>
      </c>
      <c r="I85" s="15">
        <f t="shared" si="14"/>
        <v>98.654077942948973</v>
      </c>
      <c r="J85" s="12">
        <v>28</v>
      </c>
      <c r="K85" s="15">
        <f t="shared" si="15"/>
        <v>0.56247488951386093</v>
      </c>
      <c r="L85" s="12">
        <v>39</v>
      </c>
      <c r="M85" s="15">
        <f t="shared" si="16"/>
        <v>0.78344716753716348</v>
      </c>
      <c r="N85" s="10"/>
    </row>
    <row r="86">
      <c r="A86" s="3"/>
      <c r="B86" s="3" t="s">
        <v>91</v>
      </c>
      <c r="C86" s="12">
        <v>164</v>
      </c>
      <c r="D86" s="12">
        <v>117</v>
      </c>
      <c r="E86" s="15">
        <f t="shared" si="12"/>
        <v>71.341463414634148</v>
      </c>
      <c r="F86" s="12">
        <v>47</v>
      </c>
      <c r="G86" s="15">
        <f t="shared" si="13"/>
        <v>28.658536585365852</v>
      </c>
      <c r="H86" s="12">
        <v>136</v>
      </c>
      <c r="I86" s="15">
        <f t="shared" si="14"/>
        <v>82.926829268292678</v>
      </c>
      <c r="J86" s="12">
        <v>1</v>
      </c>
      <c r="K86" s="15">
        <f t="shared" si="15"/>
        <v>0.6097560975609756</v>
      </c>
      <c r="L86" s="12">
        <v>27</v>
      </c>
      <c r="M86" s="15">
        <f t="shared" si="16"/>
        <v>16.463414634146343</v>
      </c>
      <c r="N86" s="10"/>
    </row>
    <row r="87">
      <c r="B87" s="3" t="s">
        <v>92</v>
      </c>
      <c r="C87" s="12">
        <v>352</v>
      </c>
      <c r="D87" s="12">
        <v>158</v>
      </c>
      <c r="E87" s="15">
        <f t="shared" si="12"/>
        <v>44.886363636363633</v>
      </c>
      <c r="F87" s="12">
        <v>194</v>
      </c>
      <c r="G87" s="15">
        <f t="shared" si="13"/>
        <v>55.113636363636367</v>
      </c>
      <c r="H87" s="12">
        <v>348</v>
      </c>
      <c r="I87" s="15">
        <f t="shared" si="14"/>
        <v>98.86363636363636</v>
      </c>
      <c r="J87" s="12">
        <v>1</v>
      </c>
      <c r="K87" s="15">
        <f t="shared" si="15"/>
        <v>0.28409090909090912</v>
      </c>
      <c r="L87" s="12">
        <v>3</v>
      </c>
      <c r="M87" s="15">
        <f t="shared" si="16"/>
        <v>0.85227272727272718</v>
      </c>
      <c r="N87" s="10"/>
    </row>
    <row r="88">
      <c r="B88" s="3" t="s">
        <v>93</v>
      </c>
      <c r="C88" s="12">
        <v>353</v>
      </c>
      <c r="D88" s="12">
        <v>267</v>
      </c>
      <c r="E88" s="15">
        <f t="shared" si="12"/>
        <v>75.63739376770539</v>
      </c>
      <c r="F88" s="12">
        <v>86</v>
      </c>
      <c r="G88" s="15">
        <f t="shared" si="13"/>
        <v>24.362606232294617</v>
      </c>
      <c r="H88" s="12">
        <v>344</v>
      </c>
      <c r="I88" s="15">
        <f t="shared" si="14"/>
        <v>97.450424929178467</v>
      </c>
      <c r="J88" s="12">
        <v>2</v>
      </c>
      <c r="K88" s="15">
        <f t="shared" si="15"/>
        <v>0.56657223796034</v>
      </c>
      <c r="L88" s="12">
        <v>7</v>
      </c>
      <c r="M88" s="15">
        <f t="shared" si="16"/>
        <v>1.9830028328611897</v>
      </c>
      <c r="N88" s="10"/>
    </row>
    <row r="89">
      <c r="B89" s="3" t="s">
        <v>94</v>
      </c>
      <c r="C89" s="12">
        <v>449</v>
      </c>
      <c r="D89" s="12">
        <v>326</v>
      </c>
      <c r="E89" s="15">
        <f t="shared" si="12"/>
        <v>72.605790645879736</v>
      </c>
      <c r="F89" s="12">
        <v>123</v>
      </c>
      <c r="G89" s="15">
        <f t="shared" si="13"/>
        <v>27.394209354120271</v>
      </c>
      <c r="H89" s="12">
        <v>445</v>
      </c>
      <c r="I89" s="15">
        <f t="shared" si="14"/>
        <v>99.109131403118042</v>
      </c>
      <c r="J89" s="12">
        <v>1</v>
      </c>
      <c r="K89" s="15">
        <f t="shared" si="15"/>
        <v>0.22271714922048996</v>
      </c>
      <c r="L89" s="12">
        <v>3</v>
      </c>
      <c r="M89" s="15">
        <f t="shared" si="16"/>
        <v>0.66815144766146994</v>
      </c>
      <c r="N89" s="10"/>
    </row>
    <row r="90">
      <c r="B90" s="3" t="s">
        <v>95</v>
      </c>
      <c r="C90" s="12">
        <v>532</v>
      </c>
      <c r="D90" s="12">
        <v>379</v>
      </c>
      <c r="E90" s="15">
        <f t="shared" si="12"/>
        <v>71.2406015037594</v>
      </c>
      <c r="F90" s="12">
        <v>153</v>
      </c>
      <c r="G90" s="15">
        <f t="shared" si="13"/>
        <v>28.7593984962406</v>
      </c>
      <c r="H90" s="12">
        <v>520</v>
      </c>
      <c r="I90" s="15">
        <f t="shared" si="14"/>
        <v>97.744360902255636</v>
      </c>
      <c r="J90" s="12">
        <v>9</v>
      </c>
      <c r="K90" s="15">
        <f t="shared" si="15"/>
        <v>1.6917293233082706</v>
      </c>
      <c r="L90" s="12">
        <v>3</v>
      </c>
      <c r="M90" s="15">
        <f t="shared" si="16"/>
        <v>0.56390977443609014</v>
      </c>
      <c r="N90" s="10"/>
    </row>
    <row r="91">
      <c r="B91" s="3" t="s">
        <v>96</v>
      </c>
      <c r="C91" s="12">
        <v>291</v>
      </c>
      <c r="D91" s="12">
        <v>126</v>
      </c>
      <c r="E91" s="15">
        <f t="shared" si="12"/>
        <v>43.298969072164951</v>
      </c>
      <c r="F91" s="12">
        <v>165</v>
      </c>
      <c r="G91" s="15">
        <f t="shared" si="13"/>
        <v>56.701030927835049</v>
      </c>
      <c r="H91" s="12">
        <v>270</v>
      </c>
      <c r="I91" s="15">
        <f t="shared" si="14"/>
        <v>92.783505154639172</v>
      </c>
      <c r="J91" s="12">
        <v>1</v>
      </c>
      <c r="K91" s="15">
        <f t="shared" si="15"/>
        <v>0.3436426116838488</v>
      </c>
      <c r="L91" s="12">
        <v>20</v>
      </c>
      <c r="M91" s="15">
        <f t="shared" si="16"/>
        <v>6.8728522336769764</v>
      </c>
      <c r="N91" s="10"/>
    </row>
    <row r="92">
      <c r="B92" s="3" t="s">
        <v>97</v>
      </c>
      <c r="C92" s="12">
        <v>633</v>
      </c>
      <c r="D92" s="12">
        <v>222</v>
      </c>
      <c r="E92" s="15">
        <f t="shared" si="12"/>
        <v>35.071090047393369</v>
      </c>
      <c r="F92" s="12">
        <v>411</v>
      </c>
      <c r="G92" s="15">
        <f t="shared" si="13"/>
        <v>64.928909952606645</v>
      </c>
      <c r="H92" s="12">
        <v>617</v>
      </c>
      <c r="I92" s="15">
        <f t="shared" si="14"/>
        <v>97.472353870458136</v>
      </c>
      <c r="J92" s="12">
        <v>12</v>
      </c>
      <c r="K92" s="15">
        <f t="shared" si="15"/>
        <v>1.8957345971563981</v>
      </c>
      <c r="L92" s="12">
        <v>4</v>
      </c>
      <c r="M92" s="15">
        <f t="shared" si="16"/>
        <v>0.631911532385466</v>
      </c>
      <c r="N92" s="10"/>
    </row>
    <row r="93">
      <c r="B93" s="3" t="s">
        <v>98</v>
      </c>
      <c r="C93" s="12">
        <v>32</v>
      </c>
      <c r="D93" s="12">
        <v>24</v>
      </c>
      <c r="E93" s="15">
        <f t="shared" si="12"/>
        <v>75</v>
      </c>
      <c r="F93" s="12">
        <v>8</v>
      </c>
      <c r="G93" s="15">
        <f t="shared" si="13"/>
        <v>25</v>
      </c>
      <c r="H93" s="12">
        <v>30</v>
      </c>
      <c r="I93" s="15">
        <f t="shared" si="14"/>
        <v>93.75</v>
      </c>
      <c r="J93" s="12">
        <v>1</v>
      </c>
      <c r="K93" s="15">
        <f t="shared" si="15"/>
        <v>3.125</v>
      </c>
      <c r="L93" s="12">
        <v>1</v>
      </c>
      <c r="M93" s="15">
        <f t="shared" si="16"/>
        <v>3.125</v>
      </c>
      <c r="N93" s="10"/>
    </row>
    <row r="94">
      <c r="B94" s="3" t="s">
        <v>99</v>
      </c>
      <c r="C94" s="12">
        <v>18</v>
      </c>
      <c r="D94" s="12">
        <v>17</v>
      </c>
      <c r="E94" s="15">
        <f t="shared" si="12"/>
        <v>94.444444444444443</v>
      </c>
      <c r="F94" s="12">
        <v>1</v>
      </c>
      <c r="G94" s="15">
        <f t="shared" si="13"/>
        <v>5.5555555555555554</v>
      </c>
      <c r="H94" s="12">
        <v>17</v>
      </c>
      <c r="I94" s="15">
        <f t="shared" si="14"/>
        <v>94.444444444444443</v>
      </c>
      <c r="J94" s="12">
        <v>1</v>
      </c>
      <c r="K94" s="15">
        <f t="shared" si="15"/>
        <v>5.5555555555555554</v>
      </c>
      <c r="L94" s="12">
        <v>0</v>
      </c>
      <c r="M94" s="15" t="str">
        <f t="shared" si="16"/>
        <v>.0</v>
      </c>
      <c r="N94" s="10"/>
    </row>
    <row r="95" ht="21" customHeight="1">
      <c r="A95" s="11" t="s">
        <v>100</v>
      </c>
      <c r="B95" s="11"/>
      <c r="C95" s="14">
        <f>SUM(C96:C103)</f>
        <v>5575</v>
      </c>
      <c r="D95" s="12">
        <f>SUM(D96:D103)</f>
        <v>3068</v>
      </c>
      <c r="E95" s="15">
        <f t="shared" si="12"/>
        <v>55.031390134529147</v>
      </c>
      <c r="F95" s="12">
        <f>SUM(F96:F103)</f>
        <v>2507</v>
      </c>
      <c r="G95" s="15">
        <f t="shared" si="13"/>
        <v>44.968609865470853</v>
      </c>
      <c r="H95" s="12">
        <f>SUM(H96:H103)</f>
        <v>5222</v>
      </c>
      <c r="I95" s="15">
        <f t="shared" si="14"/>
        <v>93.668161434977577</v>
      </c>
      <c r="J95" s="12">
        <f>SUM(J96:J103)</f>
        <v>108</v>
      </c>
      <c r="K95" s="15">
        <f t="shared" si="15"/>
        <v>1.9372197309417041</v>
      </c>
      <c r="L95" s="12">
        <f>SUM(L96:L103)</f>
        <v>245</v>
      </c>
      <c r="M95" s="15">
        <f t="shared" si="16"/>
        <v>4.3946188340807177</v>
      </c>
      <c r="N95" s="10"/>
    </row>
    <row r="96" ht="21" customHeight="1">
      <c r="A96" s="3"/>
      <c r="B96" s="3" t="s">
        <v>101</v>
      </c>
      <c r="C96" s="12">
        <v>421</v>
      </c>
      <c r="D96" s="12">
        <v>282</v>
      </c>
      <c r="E96" s="15">
        <f t="shared" si="12"/>
        <v>66.9833729216152</v>
      </c>
      <c r="F96" s="12">
        <v>139</v>
      </c>
      <c r="G96" s="15">
        <f t="shared" si="13"/>
        <v>33.0166270783848</v>
      </c>
      <c r="H96" s="12">
        <v>357</v>
      </c>
      <c r="I96" s="15">
        <f t="shared" si="14"/>
        <v>84.798099762470315</v>
      </c>
      <c r="J96" s="12">
        <v>18</v>
      </c>
      <c r="K96" s="15">
        <f t="shared" si="15"/>
        <v>4.2755344418052257</v>
      </c>
      <c r="L96" s="12">
        <v>46</v>
      </c>
      <c r="M96" s="15">
        <f t="shared" si="16"/>
        <v>10.926365795724466</v>
      </c>
      <c r="N96" s="10"/>
    </row>
    <row r="97">
      <c r="A97" s="3"/>
      <c r="B97" s="3" t="s">
        <v>102</v>
      </c>
      <c r="C97" s="12">
        <v>433</v>
      </c>
      <c r="D97" s="12">
        <v>329</v>
      </c>
      <c r="E97" s="15">
        <f t="shared" si="12"/>
        <v>75.981524249422634</v>
      </c>
      <c r="F97" s="12">
        <v>104</v>
      </c>
      <c r="G97" s="15">
        <f t="shared" si="13"/>
        <v>24.018475750577366</v>
      </c>
      <c r="H97" s="12">
        <v>337</v>
      </c>
      <c r="I97" s="15">
        <f t="shared" si="14"/>
        <v>77.829099307159353</v>
      </c>
      <c r="J97" s="12">
        <v>21</v>
      </c>
      <c r="K97" s="15">
        <f t="shared" si="15"/>
        <v>4.8498845265588919</v>
      </c>
      <c r="L97" s="12">
        <v>75</v>
      </c>
      <c r="M97" s="15">
        <f t="shared" si="16"/>
        <v>17.321016166281755</v>
      </c>
      <c r="N97" s="10"/>
    </row>
    <row r="98">
      <c r="A98" s="3"/>
      <c r="B98" s="3" t="s">
        <v>103</v>
      </c>
      <c r="C98" s="12">
        <v>2163</v>
      </c>
      <c r="D98" s="12">
        <v>1006</v>
      </c>
      <c r="E98" s="15">
        <f t="shared" si="12"/>
        <v>46.509477577438737</v>
      </c>
      <c r="F98" s="12">
        <v>1157</v>
      </c>
      <c r="G98" s="15">
        <f t="shared" si="13"/>
        <v>53.490522422561263</v>
      </c>
      <c r="H98" s="12">
        <v>2096</v>
      </c>
      <c r="I98" s="15">
        <f t="shared" si="14"/>
        <v>96.902450300508562</v>
      </c>
      <c r="J98" s="12">
        <v>56</v>
      </c>
      <c r="K98" s="15">
        <f t="shared" si="15"/>
        <v>2.5889967637540456</v>
      </c>
      <c r="L98" s="12">
        <v>11</v>
      </c>
      <c r="M98" s="15">
        <f t="shared" si="16"/>
        <v>0.50855293573740179</v>
      </c>
      <c r="N98" s="10"/>
    </row>
    <row r="99">
      <c r="A99" s="3"/>
      <c r="B99" s="3" t="s">
        <v>104</v>
      </c>
      <c r="C99" s="12">
        <v>694</v>
      </c>
      <c r="D99" s="12">
        <v>539</v>
      </c>
      <c r="E99" s="15">
        <f t="shared" si="12"/>
        <v>77.6657060518732</v>
      </c>
      <c r="F99" s="12">
        <v>155</v>
      </c>
      <c r="G99" s="15">
        <f t="shared" si="13"/>
        <v>22.334293948126803</v>
      </c>
      <c r="H99" s="12">
        <v>692</v>
      </c>
      <c r="I99" s="15">
        <f t="shared" si="14"/>
        <v>99.711815561959654</v>
      </c>
      <c r="J99" s="12">
        <v>0</v>
      </c>
      <c r="K99" s="15" t="str">
        <f t="shared" si="15"/>
        <v>.0</v>
      </c>
      <c r="L99" s="12">
        <v>2</v>
      </c>
      <c r="M99" s="15">
        <f t="shared" si="16"/>
        <v>0.28818443804034583</v>
      </c>
      <c r="N99" s="10"/>
    </row>
    <row r="100">
      <c r="A100" s="3"/>
      <c r="B100" s="3" t="s">
        <v>105</v>
      </c>
      <c r="C100" s="12">
        <v>417</v>
      </c>
      <c r="D100" s="12">
        <v>244</v>
      </c>
      <c r="E100" s="15">
        <f t="shared" si="12"/>
        <v>58.513189448441253</v>
      </c>
      <c r="F100" s="12">
        <v>173</v>
      </c>
      <c r="G100" s="15">
        <f t="shared" si="13"/>
        <v>41.486810551558747</v>
      </c>
      <c r="H100" s="12">
        <v>373</v>
      </c>
      <c r="I100" s="15">
        <f t="shared" si="14"/>
        <v>89.448441247002393</v>
      </c>
      <c r="J100" s="12">
        <v>0</v>
      </c>
      <c r="K100" s="15" t="str">
        <f t="shared" si="15"/>
        <v>.0</v>
      </c>
      <c r="L100" s="12">
        <v>44</v>
      </c>
      <c r="M100" s="15">
        <f t="shared" si="16"/>
        <v>10.551558752997602</v>
      </c>
      <c r="N100" s="10"/>
    </row>
    <row r="101">
      <c r="A101" s="3"/>
      <c r="B101" s="3" t="s">
        <v>106</v>
      </c>
      <c r="C101" s="12">
        <v>640</v>
      </c>
      <c r="D101" s="12">
        <v>267</v>
      </c>
      <c r="E101" s="15">
        <f t="shared" si="12"/>
        <v>41.71875</v>
      </c>
      <c r="F101" s="12">
        <v>373</v>
      </c>
      <c r="G101" s="15">
        <f t="shared" si="13"/>
        <v>58.281249999999993</v>
      </c>
      <c r="H101" s="12">
        <v>629</v>
      </c>
      <c r="I101" s="15">
        <f t="shared" si="14"/>
        <v>98.28125</v>
      </c>
      <c r="J101" s="12">
        <v>5</v>
      </c>
      <c r="K101" s="15">
        <f t="shared" si="15"/>
        <v>0.78125</v>
      </c>
      <c r="L101" s="12">
        <v>6</v>
      </c>
      <c r="M101" s="15">
        <f t="shared" si="16"/>
        <v>0.9375</v>
      </c>
      <c r="N101" s="10"/>
    </row>
    <row r="102">
      <c r="A102" s="3"/>
      <c r="B102" s="3" t="s">
        <v>107</v>
      </c>
      <c r="C102" s="12">
        <v>659</v>
      </c>
      <c r="D102" s="12">
        <v>298</v>
      </c>
      <c r="E102" s="15">
        <f t="shared" si="12"/>
        <v>45.220030349013655</v>
      </c>
      <c r="F102" s="12">
        <v>361</v>
      </c>
      <c r="G102" s="15">
        <f t="shared" si="13"/>
        <v>54.779969650986338</v>
      </c>
      <c r="H102" s="12">
        <v>615</v>
      </c>
      <c r="I102" s="15">
        <f t="shared" si="14"/>
        <v>93.323216995447638</v>
      </c>
      <c r="J102" s="12">
        <v>8</v>
      </c>
      <c r="K102" s="15">
        <f t="shared" si="15"/>
        <v>1.2139605462822458</v>
      </c>
      <c r="L102" s="12">
        <v>36</v>
      </c>
      <c r="M102" s="15">
        <f t="shared" si="16"/>
        <v>5.4628224582701064</v>
      </c>
      <c r="N102" s="10"/>
    </row>
    <row r="103">
      <c r="B103" s="3" t="s">
        <v>108</v>
      </c>
      <c r="C103" s="12">
        <v>148</v>
      </c>
      <c r="D103" s="12">
        <v>103</v>
      </c>
      <c r="E103" s="15">
        <f t="shared" si="12"/>
        <v>69.5945945945946</v>
      </c>
      <c r="F103" s="12">
        <v>45</v>
      </c>
      <c r="G103" s="15">
        <f t="shared" si="13"/>
        <v>30.405405405405407</v>
      </c>
      <c r="H103" s="12">
        <v>123</v>
      </c>
      <c r="I103" s="15">
        <f t="shared" si="14"/>
        <v>83.1081081081081</v>
      </c>
      <c r="J103" s="12">
        <v>0</v>
      </c>
      <c r="K103" s="15" t="str">
        <f t="shared" si="15"/>
        <v>.0</v>
      </c>
      <c r="L103" s="12">
        <v>25</v>
      </c>
      <c r="M103" s="15">
        <f t="shared" si="16"/>
        <v>16.891891891891891</v>
      </c>
      <c r="N103" s="10"/>
    </row>
    <row r="104" ht="21" customHeight="1">
      <c r="A104" s="11" t="s">
        <v>109</v>
      </c>
      <c r="B104" s="11"/>
      <c r="C104" s="14">
        <f>SUM(C105:C113)</f>
        <v>6138</v>
      </c>
      <c r="D104" s="12">
        <f>SUM(D105:D113)</f>
        <v>4211</v>
      </c>
      <c r="E104" s="15">
        <f t="shared" si="12"/>
        <v>68.605408927989572</v>
      </c>
      <c r="F104" s="12">
        <f>SUM(F105:F113)</f>
        <v>1927</v>
      </c>
      <c r="G104" s="15">
        <f t="shared" si="13"/>
        <v>31.394591072010424</v>
      </c>
      <c r="H104" s="12">
        <f>SUM(H105:H113)</f>
        <v>5469</v>
      </c>
      <c r="I104" s="15">
        <f t="shared" si="14"/>
        <v>89.100684261974578</v>
      </c>
      <c r="J104" s="12">
        <f>SUM(J105:J113)</f>
        <v>130</v>
      </c>
      <c r="K104" s="15">
        <f t="shared" si="15"/>
        <v>2.1179537308569567</v>
      </c>
      <c r="L104" s="12">
        <f>SUM(L105:L113)</f>
        <v>539</v>
      </c>
      <c r="M104" s="15">
        <f t="shared" si="16"/>
        <v>8.7813620071684575</v>
      </c>
      <c r="N104" s="10"/>
    </row>
    <row r="105" ht="21" customHeight="1">
      <c r="A105" s="3"/>
      <c r="B105" s="3" t="s">
        <v>110</v>
      </c>
      <c r="C105" s="12">
        <v>396</v>
      </c>
      <c r="D105" s="12">
        <v>266</v>
      </c>
      <c r="E105" s="15">
        <f t="shared" si="12"/>
        <v>67.171717171717177</v>
      </c>
      <c r="F105" s="12">
        <v>130</v>
      </c>
      <c r="G105" s="15">
        <f t="shared" si="13"/>
        <v>32.828282828282831</v>
      </c>
      <c r="H105" s="12">
        <v>221</v>
      </c>
      <c r="I105" s="15">
        <f t="shared" si="14"/>
        <v>55.80808080808081</v>
      </c>
      <c r="J105" s="12">
        <v>43</v>
      </c>
      <c r="K105" s="15">
        <f t="shared" si="15"/>
        <v>10.85858585858586</v>
      </c>
      <c r="L105" s="12">
        <v>132</v>
      </c>
      <c r="M105" s="15">
        <f t="shared" si="16"/>
        <v>33.333333333333329</v>
      </c>
      <c r="N105" s="10"/>
    </row>
    <row r="106">
      <c r="A106" s="3"/>
      <c r="B106" s="3" t="s">
        <v>111</v>
      </c>
      <c r="C106" s="12">
        <v>173</v>
      </c>
      <c r="D106" s="12">
        <v>155</v>
      </c>
      <c r="E106" s="15">
        <f t="shared" si="12"/>
        <v>89.595375722543352</v>
      </c>
      <c r="F106" s="12">
        <v>18</v>
      </c>
      <c r="G106" s="15">
        <f t="shared" si="13"/>
        <v>10.404624277456648</v>
      </c>
      <c r="H106" s="12">
        <v>136</v>
      </c>
      <c r="I106" s="15">
        <f t="shared" si="14"/>
        <v>78.612716763005778</v>
      </c>
      <c r="J106" s="12">
        <v>22</v>
      </c>
      <c r="K106" s="15">
        <f t="shared" si="15"/>
        <v>12.716763005780345</v>
      </c>
      <c r="L106" s="12">
        <v>15</v>
      </c>
      <c r="M106" s="15">
        <f t="shared" si="16"/>
        <v>8.6705202312138727</v>
      </c>
      <c r="N106" s="10"/>
    </row>
    <row r="107">
      <c r="A107" s="3"/>
      <c r="B107" s="3" t="s">
        <v>112</v>
      </c>
      <c r="C107" s="12">
        <v>275</v>
      </c>
      <c r="D107" s="12">
        <v>150</v>
      </c>
      <c r="E107" s="15">
        <f t="shared" si="12"/>
        <v>54.54545454545454</v>
      </c>
      <c r="F107" s="12">
        <v>125</v>
      </c>
      <c r="G107" s="15">
        <f t="shared" si="13"/>
        <v>45.454545454545453</v>
      </c>
      <c r="H107" s="12">
        <v>252</v>
      </c>
      <c r="I107" s="15">
        <f t="shared" si="14"/>
        <v>91.63636363636364</v>
      </c>
      <c r="J107" s="12">
        <v>14</v>
      </c>
      <c r="K107" s="15">
        <f t="shared" si="15"/>
        <v>5.0909090909090908</v>
      </c>
      <c r="L107" s="12">
        <v>9</v>
      </c>
      <c r="M107" s="15">
        <f t="shared" si="16"/>
        <v>3.2727272727272729</v>
      </c>
      <c r="N107" s="10"/>
    </row>
    <row r="108">
      <c r="A108" s="3"/>
      <c r="B108" s="3" t="s">
        <v>113</v>
      </c>
      <c r="C108" s="12">
        <v>361</v>
      </c>
      <c r="D108" s="12">
        <v>199</v>
      </c>
      <c r="E108" s="15">
        <f t="shared" si="12"/>
        <v>55.124653739612185</v>
      </c>
      <c r="F108" s="12">
        <v>162</v>
      </c>
      <c r="G108" s="15">
        <f t="shared" si="13"/>
        <v>44.875346260387808</v>
      </c>
      <c r="H108" s="12">
        <v>333</v>
      </c>
      <c r="I108" s="15">
        <f t="shared" si="14"/>
        <v>92.24376731301939</v>
      </c>
      <c r="J108" s="12">
        <v>3</v>
      </c>
      <c r="K108" s="15">
        <f t="shared" si="15"/>
        <v>0.8310249307479225</v>
      </c>
      <c r="L108" s="12">
        <v>25</v>
      </c>
      <c r="M108" s="15">
        <f t="shared" si="16"/>
        <v>6.9252077562326875</v>
      </c>
      <c r="N108" s="10"/>
    </row>
    <row r="109">
      <c r="A109" s="3"/>
      <c r="B109" s="3" t="s">
        <v>114</v>
      </c>
      <c r="C109" s="12">
        <v>1260</v>
      </c>
      <c r="D109" s="12">
        <v>783</v>
      </c>
      <c r="E109" s="15">
        <f t="shared" si="12"/>
        <v>62.142857142857146</v>
      </c>
      <c r="F109" s="12">
        <v>477</v>
      </c>
      <c r="G109" s="15">
        <f t="shared" si="13"/>
        <v>37.857142857142854</v>
      </c>
      <c r="H109" s="12">
        <v>1058</v>
      </c>
      <c r="I109" s="15">
        <f t="shared" si="14"/>
        <v>83.968253968253975</v>
      </c>
      <c r="J109" s="12">
        <v>7</v>
      </c>
      <c r="K109" s="15">
        <f t="shared" si="15"/>
        <v>0.55555555555555558</v>
      </c>
      <c r="L109" s="12">
        <v>195</v>
      </c>
      <c r="M109" s="15">
        <f t="shared" si="16"/>
        <v>15.476190476190476</v>
      </c>
      <c r="N109" s="10"/>
    </row>
    <row r="110">
      <c r="A110" s="3"/>
      <c r="B110" s="3" t="s">
        <v>115</v>
      </c>
      <c r="C110" s="12">
        <v>2031</v>
      </c>
      <c r="D110" s="12">
        <v>1546</v>
      </c>
      <c r="E110" s="15">
        <f t="shared" si="12"/>
        <v>76.120137863121613</v>
      </c>
      <c r="F110" s="12">
        <v>485</v>
      </c>
      <c r="G110" s="15">
        <f t="shared" si="13"/>
        <v>23.879862136878387</v>
      </c>
      <c r="H110" s="12">
        <v>2010</v>
      </c>
      <c r="I110" s="15">
        <f t="shared" si="14"/>
        <v>98.96602658788774</v>
      </c>
      <c r="J110" s="12">
        <v>16</v>
      </c>
      <c r="K110" s="15">
        <f t="shared" si="15"/>
        <v>0.7877892663712458</v>
      </c>
      <c r="L110" s="12">
        <v>5</v>
      </c>
      <c r="M110" s="15">
        <f t="shared" si="16"/>
        <v>0.2461841457410143</v>
      </c>
      <c r="N110" s="10"/>
    </row>
    <row r="111">
      <c r="A111" s="3"/>
      <c r="B111" s="3" t="s">
        <v>116</v>
      </c>
      <c r="C111" s="12">
        <v>711</v>
      </c>
      <c r="D111" s="12">
        <v>461</v>
      </c>
      <c r="E111" s="15">
        <f t="shared" si="12"/>
        <v>64.838255977496488</v>
      </c>
      <c r="F111" s="12">
        <v>250</v>
      </c>
      <c r="G111" s="15">
        <f t="shared" si="13"/>
        <v>35.161744022503512</v>
      </c>
      <c r="H111" s="12">
        <v>641</v>
      </c>
      <c r="I111" s="15">
        <f t="shared" si="14"/>
        <v>90.154711673699012</v>
      </c>
      <c r="J111" s="12">
        <v>24</v>
      </c>
      <c r="K111" s="15">
        <f t="shared" si="15"/>
        <v>3.3755274261603372</v>
      </c>
      <c r="L111" s="12">
        <v>46</v>
      </c>
      <c r="M111" s="15">
        <f t="shared" si="16"/>
        <v>6.4697609001406473</v>
      </c>
      <c r="N111" s="10"/>
    </row>
    <row r="112">
      <c r="B112" s="3" t="s">
        <v>117</v>
      </c>
      <c r="C112" s="12">
        <v>442</v>
      </c>
      <c r="D112" s="12">
        <v>346</v>
      </c>
      <c r="E112" s="15">
        <f t="shared" si="12"/>
        <v>78.280542986425345</v>
      </c>
      <c r="F112" s="12">
        <v>96</v>
      </c>
      <c r="G112" s="15">
        <f t="shared" si="13"/>
        <v>21.719457013574662</v>
      </c>
      <c r="H112" s="12">
        <v>394</v>
      </c>
      <c r="I112" s="15">
        <f t="shared" si="14"/>
        <v>89.14027149321268</v>
      </c>
      <c r="J112" s="12">
        <v>1</v>
      </c>
      <c r="K112" s="15">
        <f t="shared" si="15"/>
        <v>0.22624434389140274</v>
      </c>
      <c r="L112" s="12">
        <v>47</v>
      </c>
      <c r="M112" s="15">
        <f t="shared" si="16"/>
        <v>10.633484162895927</v>
      </c>
      <c r="N112" s="10"/>
    </row>
    <row r="113">
      <c r="B113" s="3" t="s">
        <v>118</v>
      </c>
      <c r="C113" s="12">
        <v>489</v>
      </c>
      <c r="D113" s="12">
        <v>305</v>
      </c>
      <c r="E113" s="15">
        <f t="shared" si="12"/>
        <v>62.372188139059304</v>
      </c>
      <c r="F113" s="12">
        <v>184</v>
      </c>
      <c r="G113" s="15">
        <f t="shared" si="13"/>
        <v>37.627811860940696</v>
      </c>
      <c r="H113" s="12">
        <v>424</v>
      </c>
      <c r="I113" s="15">
        <f t="shared" si="14"/>
        <v>86.707566462167691</v>
      </c>
      <c r="J113" s="12">
        <v>0</v>
      </c>
      <c r="K113" s="15" t="str">
        <f t="shared" si="15"/>
        <v>.0</v>
      </c>
      <c r="L113" s="12">
        <v>65</v>
      </c>
      <c r="M113" s="15">
        <f t="shared" si="16"/>
        <v>13.292433537832309</v>
      </c>
      <c r="N113" s="10"/>
    </row>
    <row r="114">
      <c r="A114" s="17"/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0"/>
    </row>
    <row r="115">
      <c r="A115" s="19" t="s">
        <v>119</v>
      </c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2"/>
      <c r="M115" s="23"/>
      <c r="N115" s="10"/>
    </row>
    <row r="116" ht="24.75" customHeight="1">
      <c r="A116" s="40" t="s">
        <v>120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10"/>
    </row>
    <row r="117">
      <c r="A117" s="16" t="s">
        <v>121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</row>
    <row r="447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</row>
    <row r="448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</row>
    <row r="451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</row>
    <row r="45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</row>
    <row r="454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</row>
    <row r="459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</row>
    <row r="460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</row>
    <row r="461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</row>
    <row r="46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</row>
    <row r="464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</row>
    <row r="46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</row>
    <row r="466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</row>
    <row r="467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</row>
    <row r="471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</row>
    <row r="47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</row>
    <row r="47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</row>
    <row r="476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</row>
    <row r="477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</row>
    <row r="480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</row>
    <row r="481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</row>
    <row r="482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</row>
    <row r="487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</row>
    <row r="488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</row>
    <row r="489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</row>
    <row r="490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</row>
    <row r="494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</row>
    <row r="50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</row>
    <row r="504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</row>
    <row r="50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</row>
    <row r="506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</row>
    <row r="507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</row>
    <row r="511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</row>
    <row r="516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</row>
    <row r="517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</row>
    <row r="518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</row>
    <row r="52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</row>
    <row r="526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</row>
    <row r="527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</row>
    <row r="528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</row>
    <row r="529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</row>
    <row r="531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</row>
    <row r="537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</row>
    <row r="540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</row>
    <row r="54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</row>
    <row r="544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</row>
    <row r="54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</row>
    <row r="546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</row>
    <row r="547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</row>
    <row r="548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</row>
    <row r="551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</row>
    <row r="554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</row>
    <row r="55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</row>
    <row r="556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</row>
    <row r="557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</row>
    <row r="567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</row>
    <row r="568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</row>
    <row r="569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</row>
    <row r="570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</row>
    <row r="576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</row>
    <row r="577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</row>
    <row r="579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</row>
    <row r="580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</row>
    <row r="582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</row>
    <row r="58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</row>
    <row r="587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</row>
    <row r="597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</row>
    <row r="603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</row>
    <row r="607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</row>
    <row r="608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</row>
    <row r="609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</row>
    <row r="612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</row>
    <row r="613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</row>
    <row r="614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</row>
    <row r="615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</row>
    <row r="617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</row>
    <row r="631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</row>
    <row r="635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</row>
    <row r="636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</row>
    <row r="637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</row>
    <row r="638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</row>
    <row r="639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</row>
    <row r="640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</row>
    <row r="641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</row>
    <row r="642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</row>
    <row r="643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</row>
    <row r="644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</row>
    <row r="645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</row>
    <row r="646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</row>
    <row r="647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</row>
    <row r="648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</row>
    <row r="649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</row>
    <row r="650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</row>
    <row r="651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</row>
    <row r="652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</row>
    <row r="653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</row>
    <row r="654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</row>
    <row r="655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</row>
    <row r="656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</row>
    <row r="657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</row>
    <row r="658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</row>
    <row r="659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</row>
    <row r="660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</row>
    <row r="661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</row>
    <row r="662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</row>
    <row r="663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</row>
    <row r="664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</row>
    <row r="665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</row>
    <row r="666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</row>
    <row r="667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</row>
    <row r="668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</row>
    <row r="669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</row>
    <row r="670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</row>
    <row r="671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</row>
    <row r="672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</row>
    <row r="673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</row>
    <row r="674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</row>
    <row r="675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</row>
    <row r="676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</row>
    <row r="677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</row>
    <row r="678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</row>
    <row r="680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</row>
    <row r="681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</row>
    <row r="682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</row>
    <row r="683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</row>
    <row r="684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</row>
    <row r="685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</row>
    <row r="686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</row>
    <row r="687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</row>
    <row r="688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</row>
    <row r="689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</row>
    <row r="690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</row>
    <row r="691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</row>
    <row r="692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</row>
    <row r="693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</row>
    <row r="694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</row>
    <row r="695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</row>
    <row r="696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</row>
    <row r="697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</row>
    <row r="698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</row>
    <row r="699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</row>
    <row r="700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</row>
    <row r="701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</row>
    <row r="702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</row>
    <row r="703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</row>
    <row r="704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</row>
    <row r="705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</row>
    <row r="706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</row>
    <row r="707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</row>
    <row r="708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</row>
    <row r="709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</row>
    <row r="710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</row>
    <row r="711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</row>
    <row r="712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</row>
    <row r="713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</row>
    <row r="714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</row>
    <row r="715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</row>
    <row r="716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</row>
    <row r="717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</row>
    <row r="718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</row>
    <row r="719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</row>
    <row r="720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</row>
    <row r="721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</row>
    <row r="722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</row>
    <row r="723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</row>
    <row r="724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</row>
    <row r="725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</row>
    <row r="726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</row>
    <row r="727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</row>
    <row r="729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</row>
    <row r="730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</row>
    <row r="731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</row>
    <row r="732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</row>
    <row r="733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</row>
    <row r="734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</row>
    <row r="735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</row>
    <row r="736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</row>
    <row r="737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</row>
    <row r="738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</row>
    <row r="739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</row>
    <row r="740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</row>
    <row r="741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</row>
    <row r="742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</row>
    <row r="743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</row>
    <row r="744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</row>
    <row r="745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</row>
    <row r="746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</row>
    <row r="747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</row>
    <row r="748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</row>
    <row r="749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</row>
    <row r="750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</row>
    <row r="751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</row>
    <row r="752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</row>
    <row r="753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</row>
    <row r="754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</row>
    <row r="755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</row>
    <row r="756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</row>
    <row r="757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</row>
    <row r="758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</row>
    <row r="759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</row>
    <row r="760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</row>
    <row r="761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</row>
    <row r="762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</row>
    <row r="763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</row>
    <row r="764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</row>
    <row r="765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</row>
    <row r="766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</row>
    <row r="767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</row>
    <row r="768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</row>
    <row r="769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</row>
    <row r="770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</row>
    <row r="771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</row>
    <row r="772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</row>
    <row r="774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  <row r="783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</row>
    <row r="784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</row>
    <row r="785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</row>
    <row r="786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</row>
    <row r="787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</row>
    <row r="788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</row>
    <row r="789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</row>
    <row r="790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</row>
    <row r="791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</row>
    <row r="792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</row>
    <row r="793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</row>
    <row r="794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</row>
    <row r="795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</row>
    <row r="796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</row>
    <row r="797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</row>
    <row r="798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</row>
    <row r="799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</row>
    <row r="800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</row>
    <row r="801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</row>
    <row r="802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</row>
    <row r="803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</row>
    <row r="804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</row>
    <row r="805"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</row>
    <row r="806"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</row>
    <row r="807"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</row>
    <row r="808"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</row>
    <row r="809"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</row>
    <row r="810"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</row>
    <row r="811"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</row>
    <row r="812"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</row>
    <row r="813"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</row>
    <row r="814"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</row>
    <row r="815"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</row>
    <row r="817"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</row>
    <row r="818"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</row>
    <row r="819"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</row>
    <row r="820"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</row>
    <row r="821"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</row>
    <row r="822"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</row>
    <row r="823"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</row>
    <row r="824"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</row>
    <row r="825"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</row>
    <row r="826"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</row>
    <row r="827"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</row>
    <row r="828"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</row>
    <row r="829"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</row>
    <row r="830"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</row>
    <row r="831"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</row>
    <row r="832"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</row>
    <row r="833"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</row>
    <row r="834"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</row>
    <row r="835"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</row>
    <row r="836"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</row>
    <row r="837"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</row>
    <row r="838"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</row>
    <row r="839"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</row>
    <row r="840"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</row>
    <row r="841"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</row>
    <row r="842"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</row>
    <row r="843"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</row>
    <row r="844"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</row>
    <row r="845"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</row>
    <row r="846"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</row>
    <row r="847"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</row>
    <row r="848"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</row>
    <row r="849"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</row>
    <row r="850"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</row>
    <row r="851"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</row>
    <row r="852"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</row>
    <row r="853"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</row>
    <row r="854"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</row>
    <row r="855"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</row>
    <row r="856"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</row>
    <row r="857"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</row>
    <row r="858"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</row>
    <row r="859"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</row>
    <row r="860"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</row>
    <row r="861"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</row>
    <row r="862"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</row>
    <row r="863"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</row>
    <row r="864"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</row>
    <row r="865"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</row>
    <row r="866"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</row>
    <row r="867"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</row>
    <row r="868"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</row>
    <row r="869"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</row>
    <row r="870"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</row>
    <row r="871"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</row>
    <row r="872"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</row>
    <row r="873"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</row>
    <row r="874"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</row>
    <row r="875"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</row>
    <row r="876"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</row>
    <row r="877"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</row>
    <row r="878"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</row>
    <row r="879"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</row>
    <row r="880"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</row>
    <row r="881"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</row>
    <row r="882"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</row>
    <row r="883"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</row>
    <row r="884"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</row>
    <row r="885"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</row>
    <row r="886"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</row>
    <row r="887"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</row>
    <row r="888"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</row>
    <row r="889"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</row>
    <row r="890"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</row>
    <row r="891"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</row>
    <row r="892"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</row>
    <row r="893"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</row>
    <row r="894"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</row>
    <row r="895"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</row>
    <row r="896"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</row>
    <row r="897"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</row>
    <row r="898"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</row>
    <row r="899"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</row>
    <row r="900"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</row>
    <row r="901"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</row>
    <row r="902"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</row>
    <row r="903"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</row>
    <row r="904"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</row>
    <row r="905"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</row>
    <row r="906"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</row>
    <row r="907"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</row>
    <row r="908"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</row>
    <row r="909"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</row>
    <row r="910"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</row>
    <row r="911"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</row>
    <row r="912"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</row>
    <row r="913"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</row>
    <row r="914"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</row>
    <row r="915"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</row>
    <row r="916"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</row>
    <row r="917"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</row>
    <row r="918"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</row>
    <row r="919"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</row>
    <row r="920"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</row>
    <row r="921"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</row>
    <row r="922"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</row>
    <row r="923"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</row>
    <row r="924"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</row>
    <row r="925"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</row>
    <row r="926"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</row>
    <row r="927"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</row>
    <row r="928"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</row>
    <row r="929"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</row>
    <row r="930"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</row>
    <row r="931"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</row>
    <row r="932"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</row>
    <row r="933"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</row>
    <row r="934"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</row>
    <row r="935"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</row>
    <row r="936"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</row>
    <row r="937"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</row>
    <row r="938"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</row>
    <row r="939"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</row>
    <row r="940"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</row>
    <row r="941"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</row>
    <row r="942"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</row>
    <row r="943"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</row>
    <row r="944"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</row>
    <row r="945"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</row>
    <row r="946"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</row>
    <row r="947"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</row>
    <row r="948"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</row>
    <row r="949"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</row>
    <row r="950"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</row>
    <row r="951"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</row>
    <row r="952"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</row>
    <row r="953"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</row>
    <row r="954"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</row>
    <row r="955"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</row>
    <row r="956"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</row>
    <row r="957"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</row>
    <row r="958"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</row>
    <row r="959"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</row>
    <row r="960"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</row>
    <row r="961"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</row>
    <row r="962"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</row>
    <row r="963"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</row>
    <row r="964"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</row>
    <row r="965"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</row>
    <row r="966"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</row>
    <row r="967"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</row>
    <row r="968"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</row>
    <row r="969"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</row>
    <row r="970"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</row>
    <row r="971"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</row>
    <row r="972"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</row>
    <row r="973"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</row>
    <row r="974"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</row>
    <row r="975"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</row>
    <row r="976"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</row>
    <row r="977"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</row>
    <row r="978"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</row>
    <row r="979"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</row>
    <row r="980"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</row>
    <row r="981"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</row>
    <row r="982"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</row>
    <row r="983"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</row>
    <row r="984"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</row>
    <row r="985"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</row>
    <row r="986"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</row>
    <row r="987"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</row>
    <row r="988"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</row>
    <row r="989"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</row>
    <row r="990"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</row>
    <row r="991"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</row>
    <row r="992"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</row>
    <row r="993"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</row>
    <row r="994"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</row>
    <row r="995"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</row>
    <row r="996"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</row>
    <row r="997"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</row>
    <row r="998"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</row>
    <row r="999"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</row>
    <row r="1000"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</row>
    <row r="1001"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</row>
    <row r="1002"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</row>
    <row r="1003"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</row>
    <row r="1004"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</row>
    <row r="1005"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</row>
    <row r="1006"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</row>
    <row r="1007"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</row>
    <row r="1008"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</row>
    <row r="1009"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</row>
    <row r="1010"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</row>
    <row r="1011"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</row>
    <row r="1012"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</row>
    <row r="1013"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</row>
    <row r="1014"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</row>
    <row r="1015"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</row>
    <row r="1016"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</row>
    <row r="1017"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</row>
    <row r="1018"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</row>
    <row r="1019"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</row>
    <row r="1020"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</row>
    <row r="1021"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</row>
    <row r="1022"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</row>
    <row r="1023"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</row>
    <row r="1024"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</row>
    <row r="1025"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</row>
    <row r="1026"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</row>
    <row r="1027"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</row>
    <row r="1028"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</row>
    <row r="1029"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</row>
    <row r="1030"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</row>
    <row r="1031"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</row>
    <row r="1032"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</row>
    <row r="1033"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</row>
    <row r="1034"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</row>
    <row r="1035"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</row>
    <row r="1036"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</row>
    <row r="1037"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</row>
    <row r="1038"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</row>
    <row r="1039"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</row>
    <row r="1040"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</row>
    <row r="1041"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</row>
    <row r="1042"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</row>
    <row r="1043"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</row>
    <row r="1044"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</row>
    <row r="1045"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</row>
    <row r="1046"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</row>
    <row r="1047"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</row>
    <row r="1048"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</row>
    <row r="1049"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</row>
    <row r="1050"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</row>
    <row r="1051"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</row>
    <row r="1052"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</row>
    <row r="1053"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</row>
    <row r="1054"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</row>
    <row r="1055"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</row>
    <row r="1056"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</row>
    <row r="1057"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</row>
    <row r="1058"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</row>
    <row r="1059"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</row>
    <row r="1060"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</row>
    <row r="1061"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</row>
    <row r="1062"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</row>
    <row r="1063"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</row>
    <row r="1064"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</row>
    <row r="1065"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</row>
    <row r="1066"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</row>
    <row r="1067"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</row>
    <row r="1068"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</row>
    <row r="1069"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</row>
    <row r="1070"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</row>
    <row r="1071"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</row>
    <row r="1072"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</row>
    <row r="1073"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</row>
    <row r="1074"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</row>
    <row r="1075"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</row>
    <row r="1076"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</row>
    <row r="1077"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</row>
    <row r="1078"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</row>
    <row r="1079"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</row>
    <row r="1080"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</row>
    <row r="1081"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</row>
    <row r="1082"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</row>
    <row r="1083"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</row>
    <row r="1084"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</row>
    <row r="1085"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</row>
    <row r="1086"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</row>
    <row r="1087"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</row>
    <row r="1088"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</row>
    <row r="1089"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</row>
    <row r="1090"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</row>
    <row r="1091"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</row>
    <row r="1092"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</row>
    <row r="1093"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</row>
    <row r="1094"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</row>
    <row r="1095"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</row>
    <row r="1096"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</row>
    <row r="1097"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</row>
    <row r="1098"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</row>
    <row r="1099"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</row>
    <row r="1100"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</row>
    <row r="1101"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</row>
    <row r="1102"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</row>
    <row r="1103"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</row>
    <row r="1104"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</row>
    <row r="1105"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</row>
    <row r="1106"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</row>
    <row r="1107"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</row>
    <row r="1108"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</row>
    <row r="1109"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</row>
    <row r="1110"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</row>
    <row r="1111"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</row>
    <row r="1112"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</row>
    <row r="1113"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</row>
    <row r="1114"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</row>
    <row r="1115"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</row>
    <row r="1116"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</row>
    <row r="1117"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</row>
    <row r="1118"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</row>
    <row r="1119"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</row>
    <row r="1120"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</row>
    <row r="1121"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</row>
    <row r="1122"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</row>
    <row r="1123"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</row>
    <row r="1124"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</row>
    <row r="1125"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</row>
    <row r="1126"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</row>
    <row r="1127"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</row>
    <row r="1128"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</row>
    <row r="1129"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</row>
    <row r="1130"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</row>
    <row r="1131"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</row>
    <row r="1132"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</row>
    <row r="1133"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</row>
    <row r="1134"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</row>
    <row r="1135"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</row>
    <row r="1136"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</row>
    <row r="1137"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</row>
    <row r="1138"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</row>
    <row r="1139"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</row>
    <row r="1140"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</row>
    <row r="1141"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</row>
    <row r="1142"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</row>
    <row r="1143"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</row>
    <row r="1144"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</row>
    <row r="1145"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</row>
    <row r="1146"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</row>
    <row r="1147"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</row>
    <row r="1148"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</row>
    <row r="1149"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</row>
    <row r="1150"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</row>
    <row r="1151"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</row>
    <row r="1152"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</row>
    <row r="1153"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</row>
    <row r="1154"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</row>
    <row r="1155"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</row>
    <row r="1156"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</row>
    <row r="1157"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</row>
    <row r="1158"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</row>
    <row r="1159"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</row>
    <row r="1160"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</row>
    <row r="1161"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</row>
    <row r="1162"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</row>
    <row r="1163"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</row>
    <row r="1164"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</row>
    <row r="1165"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</row>
    <row r="1166"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</row>
    <row r="1167"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</row>
    <row r="1168"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</row>
    <row r="1169"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</row>
    <row r="1170"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</row>
    <row r="1171"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</row>
    <row r="1172"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</row>
    <row r="1173"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</row>
    <row r="1174"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</row>
    <row r="1175"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</row>
    <row r="1176"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</row>
    <row r="1177"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</row>
    <row r="1178"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</row>
    <row r="1179"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</row>
    <row r="1180"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</row>
    <row r="1181"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</row>
    <row r="1182"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</row>
    <row r="1183"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</row>
    <row r="1184"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</row>
    <row r="1185"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</row>
    <row r="1186"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</row>
    <row r="1187"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</row>
    <row r="1188"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</row>
    <row r="1189"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</row>
    <row r="1190"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</row>
    <row r="1191"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</row>
    <row r="1192"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</row>
    <row r="1193"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</row>
    <row r="1194"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</row>
    <row r="1195"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</row>
    <row r="1196"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</row>
    <row r="1197"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</row>
    <row r="1198"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</row>
    <row r="1199"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</row>
    <row r="1200"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</row>
    <row r="1201"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</row>
    <row r="1202"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</row>
    <row r="1203"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</row>
    <row r="1204"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</row>
    <row r="1205"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</row>
    <row r="1206"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</row>
    <row r="1207"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</row>
    <row r="1208"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</row>
    <row r="1209"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</row>
    <row r="1210"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</row>
    <row r="1211"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</row>
    <row r="1212"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</row>
    <row r="1213"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</row>
    <row r="1214"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</row>
    <row r="1215"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</row>
    <row r="1216"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</row>
    <row r="1217"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</row>
    <row r="1218"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</row>
    <row r="1219"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</row>
    <row r="1220"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</row>
    <row r="1221"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</row>
    <row r="1222"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</row>
    <row r="1223"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</row>
    <row r="1224"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</row>
    <row r="1225"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</row>
    <row r="1226"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</row>
    <row r="1227"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</row>
    <row r="1228"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</row>
    <row r="1229"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</row>
    <row r="1230"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</row>
    <row r="1231"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</row>
    <row r="1232"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</row>
    <row r="1233"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</row>
    <row r="1234"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</row>
    <row r="1235"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</row>
    <row r="1236"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</row>
    <row r="1237"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</row>
    <row r="1238"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</row>
    <row r="1239"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</row>
    <row r="1240"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</row>
    <row r="1241"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</row>
    <row r="1242"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</row>
    <row r="1243"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</row>
    <row r="1244"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</row>
    <row r="1245"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</row>
    <row r="1246"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</row>
    <row r="1247"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</row>
    <row r="1248"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</row>
    <row r="1249"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</row>
    <row r="1250"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</row>
    <row r="1251"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</row>
    <row r="1252"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</row>
    <row r="1253"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</row>
    <row r="1254"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</row>
    <row r="1255"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</row>
    <row r="1256"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</row>
    <row r="1257"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</row>
    <row r="1258"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</row>
    <row r="1259"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</row>
    <row r="1260"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</row>
    <row r="1261"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</row>
    <row r="1262"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</row>
    <row r="1263"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</row>
    <row r="1264"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</row>
    <row r="1265"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</row>
    <row r="1266"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</row>
    <row r="1267"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</row>
    <row r="1268"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</row>
    <row r="1269"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</row>
    <row r="1270"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</row>
    <row r="1271"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</row>
    <row r="1272"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</row>
    <row r="1273"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</row>
    <row r="1274"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</row>
    <row r="1275"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</row>
    <row r="1276"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</row>
    <row r="1277"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</row>
    <row r="1278"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</row>
    <row r="1279"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</row>
    <row r="1280"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</row>
    <row r="1281"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</row>
    <row r="1282"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</row>
    <row r="1283"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</row>
    <row r="1284"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</row>
    <row r="1285"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</row>
    <row r="1286"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</row>
    <row r="1287"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</row>
    <row r="1288"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</row>
    <row r="1289"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</row>
    <row r="1290"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</row>
    <row r="1291"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</row>
    <row r="1292"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</row>
    <row r="1293"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</row>
    <row r="1294"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</row>
    <row r="1295"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</row>
    <row r="1296"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</row>
    <row r="1297"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</row>
    <row r="1298"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</row>
    <row r="1299"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</row>
    <row r="1300"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</row>
    <row r="1301"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</row>
    <row r="1302"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</row>
    <row r="1303"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</row>
    <row r="1304"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</row>
    <row r="1305"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</row>
    <row r="1306"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</row>
    <row r="1307"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</row>
    <row r="1308"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</row>
    <row r="1309"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</row>
    <row r="1310"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</row>
    <row r="1311"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</row>
    <row r="1312"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</row>
    <row r="1313"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</row>
    <row r="1314"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</row>
    <row r="1315"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</row>
    <row r="1316"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</row>
    <row r="1317"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</row>
    <row r="1318"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</row>
    <row r="1319"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</row>
    <row r="1320"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</row>
    <row r="1321"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</row>
    <row r="1322"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</row>
    <row r="1323"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</row>
    <row r="1324"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</row>
    <row r="1325"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</row>
    <row r="1326"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</row>
    <row r="1327"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</row>
    <row r="1328"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</row>
    <row r="1329"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</row>
    <row r="1330"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</row>
    <row r="1331"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</row>
    <row r="1332"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</row>
    <row r="1333"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</row>
    <row r="1334"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</row>
    <row r="1335"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</row>
    <row r="1336"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</row>
    <row r="1337"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</row>
    <row r="1338"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</row>
    <row r="1339"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</row>
    <row r="1340"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</row>
    <row r="1341"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</row>
    <row r="1342"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</row>
    <row r="1343"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</row>
    <row r="1344"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</row>
    <row r="1345"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</row>
    <row r="1346"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</row>
    <row r="1347"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</row>
    <row r="1348"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</row>
    <row r="1349"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</row>
    <row r="1350"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</row>
    <row r="1351"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</row>
    <row r="1352"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</row>
    <row r="1353"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</row>
    <row r="1354"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</row>
    <row r="1355"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</row>
    <row r="1356"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</row>
    <row r="1357"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</row>
    <row r="1358"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</row>
    <row r="1359"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</row>
    <row r="1360"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</row>
    <row r="1361"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</row>
    <row r="1362"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</row>
    <row r="1363"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</row>
    <row r="1364"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</row>
    <row r="1365"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</row>
    <row r="1366"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</row>
    <row r="1367"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</row>
    <row r="1368"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</row>
    <row r="1369"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</row>
    <row r="1370"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</row>
    <row r="1371"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</row>
    <row r="1372"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</row>
    <row r="1373"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</row>
    <row r="1374"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</row>
    <row r="1375"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</row>
    <row r="1376"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</row>
    <row r="1377"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</row>
    <row r="1378"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</row>
    <row r="1379"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</row>
    <row r="1380"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</row>
    <row r="1381"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</row>
    <row r="1382"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</row>
    <row r="1383"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</row>
    <row r="1384"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</row>
    <row r="1385"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</row>
    <row r="1386"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</row>
    <row r="1387"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</row>
    <row r="1388"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</row>
    <row r="1389"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</row>
    <row r="1390"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</row>
    <row r="1391"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</row>
    <row r="1392"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</row>
    <row r="1393"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</row>
    <row r="1394"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</row>
    <row r="1395"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</row>
    <row r="1396"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</row>
    <row r="1397"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</row>
    <row r="1398"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</row>
    <row r="1399"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</row>
    <row r="1400"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</row>
    <row r="1401"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</row>
    <row r="1402"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</row>
    <row r="1403"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</row>
    <row r="1404"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</row>
    <row r="1405"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</row>
    <row r="1406"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</row>
    <row r="1407"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</row>
    <row r="1408"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</row>
    <row r="1409"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</row>
    <row r="1410"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</row>
    <row r="1411"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</row>
    <row r="1412"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</row>
    <row r="1413"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</row>
    <row r="1414"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</row>
    <row r="1415"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</row>
    <row r="1416"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</row>
    <row r="1417"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</row>
    <row r="1418"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</row>
    <row r="1419"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</row>
    <row r="1420"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</row>
    <row r="1421"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</row>
    <row r="1422"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</row>
    <row r="1423"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</row>
    <row r="1424"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</row>
    <row r="1425"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</row>
    <row r="1426"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</row>
    <row r="1427"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</row>
    <row r="1428"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</row>
    <row r="1429"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</row>
    <row r="1430"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</row>
    <row r="1431"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</row>
    <row r="1432"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</row>
    <row r="1433"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</row>
    <row r="1434"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</row>
    <row r="1435"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</row>
    <row r="1436"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</row>
    <row r="1437"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</row>
    <row r="1438"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</row>
    <row r="1439"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</row>
    <row r="1440"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</row>
    <row r="1441"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</row>
    <row r="1442"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</row>
    <row r="1443"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</row>
    <row r="1444"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</row>
    <row r="1445"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</row>
    <row r="1446"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</row>
    <row r="1447"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</row>
    <row r="1448"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</row>
    <row r="1449"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</row>
    <row r="1450"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</row>
    <row r="1451"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</row>
    <row r="1452"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</row>
    <row r="1453"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</row>
    <row r="1454"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</row>
    <row r="1455"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</row>
    <row r="1456"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</row>
    <row r="1457"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</row>
    <row r="1458"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</row>
    <row r="1459"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</row>
    <row r="1460"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</row>
    <row r="1461"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</row>
    <row r="1462"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</row>
    <row r="1463"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</row>
    <row r="1464"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</row>
    <row r="1465"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</row>
    <row r="1466"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</row>
    <row r="1467"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</row>
    <row r="1468"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</row>
    <row r="1469"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</row>
    <row r="1470"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</row>
    <row r="1471"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</row>
    <row r="1472"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</row>
    <row r="1473"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</row>
    <row r="1474"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</row>
    <row r="1475"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</row>
    <row r="1476"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</row>
    <row r="1477"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</row>
    <row r="1478"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</row>
    <row r="1479"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</row>
    <row r="1480"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</row>
    <row r="1481"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</row>
    <row r="1482"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</row>
    <row r="1483"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</row>
    <row r="1484"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</row>
    <row r="1485"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</row>
    <row r="1486"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</row>
    <row r="1487"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</row>
    <row r="1488"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</row>
    <row r="1489"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</row>
    <row r="1490"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</row>
    <row r="1491"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</row>
    <row r="1492"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</row>
    <row r="1493"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</row>
    <row r="1494"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</row>
    <row r="1495"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</row>
    <row r="1496"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</row>
    <row r="1497"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</row>
    <row r="1498"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</row>
    <row r="1499"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</row>
    <row r="1500"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</row>
    <row r="1501"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</row>
    <row r="1502"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</row>
    <row r="1503"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</row>
    <row r="1504"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</row>
    <row r="1505"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</row>
    <row r="1506"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</row>
    <row r="1507"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</row>
    <row r="1508"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</row>
    <row r="1509"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</row>
    <row r="1510"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</row>
    <row r="1511"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</row>
    <row r="1512"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</row>
    <row r="1513"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</row>
    <row r="1514"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</row>
    <row r="1515"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</row>
    <row r="1516"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</row>
    <row r="1517"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</row>
    <row r="1518"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</row>
    <row r="1519"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</row>
    <row r="1520"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</row>
    <row r="1521"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</row>
    <row r="1522"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</row>
    <row r="1523"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</row>
    <row r="1524"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</row>
    <row r="1525"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</row>
    <row r="1526"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</row>
    <row r="1527"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</row>
    <row r="1528"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</row>
    <row r="1529"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</row>
    <row r="1530"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</row>
    <row r="1531"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</row>
    <row r="1532"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</row>
    <row r="1533"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</row>
    <row r="1534"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</row>
    <row r="1535"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</row>
    <row r="1536"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</row>
    <row r="1537"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</row>
    <row r="1538"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</row>
    <row r="1539"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</row>
    <row r="1540"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</row>
    <row r="1541"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</row>
    <row r="1542"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</row>
    <row r="1543"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</row>
    <row r="1544"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</row>
    <row r="1545"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</row>
    <row r="1546"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</row>
    <row r="1547"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</row>
    <row r="1548"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</row>
    <row r="1549"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</row>
    <row r="1550"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</row>
    <row r="1551"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</row>
    <row r="1552"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</row>
    <row r="1553"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</row>
    <row r="1554"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</row>
    <row r="1555"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</row>
    <row r="1556"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</row>
    <row r="1557"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</row>
    <row r="1558"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</row>
    <row r="1559"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</row>
    <row r="1560"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</row>
    <row r="1561"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</row>
    <row r="1562"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</row>
    <row r="1563"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</row>
    <row r="1564"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</row>
    <row r="1565"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</row>
    <row r="1566"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</row>
    <row r="1567"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</row>
    <row r="1568"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</row>
    <row r="1569"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</row>
    <row r="1570"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</row>
    <row r="1571"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</row>
    <row r="1572"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</row>
    <row r="1573"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</row>
    <row r="1574"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</row>
    <row r="1575"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</row>
    <row r="1576"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</row>
    <row r="1577"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</row>
    <row r="1578"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</row>
    <row r="1579"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</row>
    <row r="1580"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</row>
    <row r="1581"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</row>
    <row r="1582"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</row>
    <row r="1583"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</row>
    <row r="1584"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</row>
    <row r="1585"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</row>
    <row r="1586"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</row>
    <row r="1587"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</row>
    <row r="1588"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</row>
    <row r="1589"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</row>
    <row r="1590"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</row>
    <row r="1591"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</row>
    <row r="1592"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</row>
    <row r="1593"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</row>
    <row r="1594"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</row>
    <row r="1595"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</row>
    <row r="1596"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</row>
    <row r="1597"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</row>
    <row r="1598"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</row>
    <row r="1599"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</row>
    <row r="1600"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</row>
    <row r="1601"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</row>
    <row r="1602"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</row>
    <row r="1603"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</row>
    <row r="1604"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</row>
    <row r="1605"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</row>
    <row r="1606"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</row>
    <row r="1607"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</row>
    <row r="1608"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</row>
    <row r="1609"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</row>
    <row r="1610"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</row>
    <row r="1611"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</row>
    <row r="1612"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</row>
    <row r="1613"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</row>
    <row r="1614"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</row>
    <row r="1615"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</row>
    <row r="1616"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</row>
    <row r="1617"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</row>
    <row r="1618"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</row>
    <row r="1619"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</row>
    <row r="1620"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</row>
    <row r="1621"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</row>
    <row r="1622"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</row>
    <row r="1623"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</row>
    <row r="1624"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</row>
    <row r="1625"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</row>
    <row r="1626"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</row>
    <row r="1627"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</row>
    <row r="1628"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</row>
    <row r="1629"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</row>
    <row r="1630"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</row>
    <row r="1631"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</row>
    <row r="1632"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</row>
    <row r="1633"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</row>
    <row r="1634"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</row>
    <row r="1635"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</row>
    <row r="1636"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</row>
    <row r="1637"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</row>
    <row r="1638"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</row>
    <row r="1639"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</row>
    <row r="1640"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</row>
    <row r="1641"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</row>
    <row r="1642"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</row>
    <row r="1643"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</row>
    <row r="1644"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</row>
    <row r="1645"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</row>
    <row r="1646"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</row>
    <row r="1647"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</row>
    <row r="1648"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</row>
    <row r="1649"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</row>
    <row r="1650"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</row>
    <row r="1651"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</row>
    <row r="1652"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</row>
    <row r="1653"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</row>
    <row r="1654"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</row>
    <row r="1655"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</row>
    <row r="1656"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</row>
    <row r="1657"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</row>
    <row r="1658"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</row>
    <row r="1659"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</row>
    <row r="1660"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</row>
    <row r="1661"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</row>
    <row r="1662"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</row>
    <row r="1663"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</row>
    <row r="1664"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</row>
    <row r="1665"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</row>
    <row r="1666"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</row>
    <row r="1667"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</row>
    <row r="1668"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</row>
    <row r="1669"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</row>
    <row r="1670"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</row>
    <row r="1671"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</row>
    <row r="1672"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</row>
    <row r="1673"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</row>
    <row r="1674"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</row>
    <row r="1675"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</row>
    <row r="1676"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</row>
    <row r="1677"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</row>
    <row r="1678"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</row>
    <row r="1679"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</row>
    <row r="1680"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</row>
    <row r="1681"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</row>
    <row r="1682"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</row>
    <row r="1683"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</row>
    <row r="1684"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</row>
    <row r="1685"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</row>
    <row r="1686"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</row>
    <row r="1687"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</row>
    <row r="1688"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</row>
    <row r="1689"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</row>
    <row r="1690"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</row>
    <row r="1691"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</row>
    <row r="1692"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</row>
    <row r="1693"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</row>
    <row r="1694"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</row>
    <row r="1695"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</row>
    <row r="1696"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</row>
    <row r="1697"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</row>
    <row r="1698"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</row>
    <row r="1699"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</row>
    <row r="1700"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</row>
    <row r="1701"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</row>
    <row r="1702"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</row>
    <row r="1703"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</row>
    <row r="1704"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</row>
    <row r="1705"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</row>
    <row r="1706"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</row>
    <row r="1707"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</row>
    <row r="1708"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</row>
    <row r="1709"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</row>
    <row r="1710"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</row>
    <row r="1711"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</row>
    <row r="1712"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</row>
    <row r="1713"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</row>
    <row r="1714"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</row>
    <row r="1715"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</row>
    <row r="1716"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</row>
    <row r="1717"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</row>
    <row r="1718"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</row>
    <row r="1719"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</row>
    <row r="1720"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</row>
    <row r="1721"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</row>
    <row r="1722"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</row>
    <row r="1723"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</row>
    <row r="1724"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</row>
    <row r="1725"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</row>
    <row r="1726"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</row>
    <row r="1727"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</row>
    <row r="1728"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</row>
    <row r="1729"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</row>
    <row r="1730"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</row>
    <row r="1731"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</row>
    <row r="1732"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</row>
    <row r="1733"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</row>
    <row r="1734"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</row>
    <row r="1735"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</row>
    <row r="1736"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</row>
    <row r="1737"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</row>
    <row r="1738"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</row>
    <row r="1739"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</row>
    <row r="1740"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</row>
    <row r="1741"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</row>
    <row r="1742"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</row>
    <row r="1743"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</row>
    <row r="1744"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</row>
    <row r="1745"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</row>
    <row r="1746"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</row>
    <row r="1747"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</row>
    <row r="1748"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</row>
    <row r="1749"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</row>
    <row r="1750"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</row>
    <row r="1751"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</row>
    <row r="1752"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</row>
    <row r="1753"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</row>
    <row r="1754"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</row>
    <row r="1755"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</row>
    <row r="1756"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</row>
    <row r="1757"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</row>
    <row r="1758"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</row>
    <row r="1759"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</row>
    <row r="1760"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</row>
    <row r="1761"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</row>
    <row r="1762"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</row>
    <row r="1763"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</row>
    <row r="1764"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</row>
    <row r="1765"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</row>
    <row r="1766"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</row>
    <row r="1767"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</row>
    <row r="1768"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</row>
    <row r="1769"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</row>
    <row r="1770"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</row>
    <row r="1771"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</row>
    <row r="1772"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</row>
    <row r="1773"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</row>
    <row r="1774"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</row>
    <row r="1775"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</row>
    <row r="1776"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</row>
    <row r="1777"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</row>
    <row r="1778"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</row>
    <row r="1779"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</row>
    <row r="1780"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</row>
    <row r="1781"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</row>
    <row r="1782"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</row>
    <row r="1783"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</row>
    <row r="1784"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</row>
    <row r="1785"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</row>
    <row r="1786"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</row>
    <row r="1787"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</row>
    <row r="1788"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</row>
    <row r="1789"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</row>
    <row r="1790"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</row>
    <row r="1791"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</row>
    <row r="1792"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</row>
    <row r="1793"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</row>
    <row r="1794"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</row>
    <row r="1795"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</row>
    <row r="1796"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</row>
    <row r="1797"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</row>
    <row r="1798"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</row>
    <row r="1799"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</row>
    <row r="1800"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</row>
    <row r="1801"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</row>
    <row r="1802"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</row>
    <row r="1803"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</row>
    <row r="1804"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</row>
    <row r="1805"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</row>
    <row r="1806"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</row>
    <row r="1807"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</row>
    <row r="1808"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</row>
    <row r="1809"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</row>
    <row r="1810"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</row>
    <row r="1811"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</row>
    <row r="1812"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</row>
    <row r="1813"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</row>
    <row r="1814"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</row>
    <row r="1815"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</row>
    <row r="1816"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</row>
    <row r="1817"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</row>
    <row r="1818"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</row>
    <row r="1819"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</row>
    <row r="1820"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</row>
    <row r="1821"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</row>
    <row r="1822"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</row>
    <row r="1823"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</row>
    <row r="1824"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</row>
    <row r="1825"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</row>
    <row r="1826"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</row>
    <row r="1827"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</row>
    <row r="1828"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</row>
    <row r="1829"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</row>
    <row r="1830"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</row>
    <row r="1831"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</row>
    <row r="1832"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</row>
    <row r="1833"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</row>
    <row r="1834"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</row>
    <row r="1835"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</row>
    <row r="1836"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</row>
    <row r="1837"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</row>
    <row r="1838"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</row>
    <row r="1839"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</row>
    <row r="1840"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</row>
    <row r="1841"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</row>
    <row r="1842"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</row>
    <row r="1843"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</row>
    <row r="1844"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</row>
    <row r="1845"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</row>
    <row r="1846"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</row>
    <row r="1847"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</row>
    <row r="1848"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</row>
    <row r="1849"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</row>
    <row r="1850"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</row>
    <row r="1851"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</row>
    <row r="1852"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</row>
    <row r="1853"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</row>
    <row r="1854"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</row>
    <row r="1855"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</row>
    <row r="1856"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</row>
    <row r="1857"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</row>
    <row r="1858"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</row>
    <row r="1859"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</row>
    <row r="1860"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</row>
    <row r="1861"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</row>
    <row r="1862"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</row>
    <row r="1863"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</row>
    <row r="1864"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</row>
    <row r="1865"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</row>
    <row r="1866"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</row>
    <row r="1867"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</row>
    <row r="1868"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</row>
    <row r="1869"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</row>
    <row r="1870"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</row>
    <row r="1871"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</row>
    <row r="1872"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</row>
    <row r="1873"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</row>
    <row r="1874"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</row>
    <row r="1875"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</row>
    <row r="1876"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</row>
    <row r="1877"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</row>
    <row r="1878"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</row>
    <row r="1879"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</row>
    <row r="1880"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</row>
    <row r="1881"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</row>
    <row r="1882"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</row>
    <row r="1883"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</row>
    <row r="1884"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</row>
    <row r="1885"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</row>
    <row r="1886"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</row>
    <row r="1887"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</row>
    <row r="1888"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</row>
    <row r="1889"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</row>
    <row r="1890"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</row>
    <row r="1891"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</row>
    <row r="1892"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</row>
    <row r="1893"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</row>
    <row r="1894"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</row>
    <row r="1895"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</row>
    <row r="1896"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</row>
    <row r="1897"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</row>
    <row r="1898"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</row>
    <row r="1899"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</row>
    <row r="1900"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</row>
    <row r="1901"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</row>
    <row r="1902"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</row>
    <row r="1903"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</row>
    <row r="1904"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</row>
    <row r="1905"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</row>
    <row r="1906"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</row>
    <row r="1907"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</row>
    <row r="1908"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</row>
    <row r="1909"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</row>
    <row r="1910"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</row>
    <row r="1911"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</row>
    <row r="1912"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</row>
    <row r="1913"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</row>
    <row r="1914"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</row>
    <row r="1915"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</row>
    <row r="1916"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</row>
    <row r="1917"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</row>
    <row r="1918"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</row>
    <row r="1919"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</row>
    <row r="1920"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</row>
    <row r="1921"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</row>
    <row r="1922"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</row>
    <row r="1923"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</row>
    <row r="1924"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</row>
    <row r="1925"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</row>
    <row r="1926"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</row>
    <row r="1927"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</row>
    <row r="1928"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</row>
    <row r="1929"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</row>
    <row r="1930"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</row>
    <row r="1931"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</row>
    <row r="1932"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</row>
    <row r="1933"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</row>
    <row r="1934"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</row>
    <row r="1935"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</row>
    <row r="1936"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</row>
    <row r="1937"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</row>
    <row r="1938"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</row>
    <row r="1939"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</row>
    <row r="1940"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</row>
    <row r="1941"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</row>
    <row r="1942"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</row>
    <row r="1943"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</row>
  </sheetData>
  <mergeCells>
    <mergeCell ref="A116:M116"/>
    <mergeCell ref="A8:B8"/>
    <mergeCell ref="C4:C6"/>
    <mergeCell ref="D5:E5"/>
    <mergeCell ref="F5:G5"/>
    <mergeCell ref="A1:M1"/>
    <mergeCell ref="A2:M2"/>
    <mergeCell ref="A3:M3"/>
    <mergeCell ref="H4:M4"/>
    <mergeCell ref="A4:B6"/>
    <mergeCell ref="L5:M5"/>
    <mergeCell ref="D4:G4"/>
    <mergeCell ref="H5:I5"/>
    <mergeCell ref="J5:K5"/>
  </mergeCells>
  <phoneticPr fontId="4" type="noConversion"/>
  <pageMargins left="0.75" right="0.75" top="0.6" bottom="0.6" header="0.5" footer="0.5"/>
  <pageSetup scale="76" fitToHeight="0" orientation="portrait"/>
  <headerFooter alignWithMargins="0"/>
  <rowBreaks count="1" manualBreakCount="1">
    <brk id="59" max="1048575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H2</Table>
    <Quarter xmlns="adbf0efb-dbe3-4c6f-a043-a61cd902a429">Q1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ECD6F5D3-9EF0-4F5C-84E3-9E4901ECD5CC}"/>
</file>

<file path=customXml/itemProps2.xml><?xml version="1.0" encoding="utf-8"?>
<ds:datastoreItem xmlns:ds="http://schemas.openxmlformats.org/officeDocument/2006/customXml" ds:itemID="{EF716CCC-76CD-4F06-B21A-898E5E3773B1}"/>
</file>

<file path=customXml/itemProps3.xml><?xml version="1.0" encoding="utf-8"?>
<ds:datastoreItem xmlns:ds="http://schemas.openxmlformats.org/officeDocument/2006/customXml" ds:itemID="{384D4522-5038-4EC2-9B53-BF73C90514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2020-04-23T23:06:19Z</cp:lastPrinted>
  <dcterms:created xsi:type="dcterms:W3CDTF">2005-10-17T17:44:27Z</dcterms:created>
  <dcterms:modified xsi:type="dcterms:W3CDTF">2020-04-23T23:06:30Z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