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 PI2\H3A Template and Doc Revision\EH Tables_5_6_Templates\EH Tables_5_6_Templates\EH Tables_5_6\"/>
    </mc:Choice>
  </mc:AlternateContent>
  <xr:revisionPtr revIDLastSave="0" documentId="13_ncr:1_{3EDA8F95-8DB0-4F4F-9109-0591E8FD0212}" xr6:coauthVersionLast="44" xr6:coauthVersionMax="44" xr10:uidLastSave="{00000000-0000-0000-0000-000000000000}"/>
  <bookViews>
    <workbookView xWindow="660" yWindow="780" windowWidth="19830" windowHeight="10515" xr2:uid="{00000000-000D-0000-FFFF-FFFF00000000}"/>
  </bookViews>
  <sheets>
    <sheet name="Table H-3A" sheetId="3" r:id="rId1"/>
  </sheets>
  <definedNames>
    <definedName name="_xlnm.Print_Area" localSheetId="0">'Table H-3A'!$A$1:$S$119</definedName>
    <definedName name="_xlnm.Print_Titles" localSheetId="0">'Table H-3A'!$1:$6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<sst xmlns="http://schemas.openxmlformats.org/spreadsheetml/2006/main" count="124" uniqueCount="124">
  <si>
    <t>Table H-3A.</t>
  </si>
  <si>
    <t>U.S. District Courts ---- Pretrial Services Recommendations Made For Initial Pretrial Release Excluding Immigration Cases</t>
  </si>
  <si>
    <t>For the 12-Month Period Ending September 30, 2021</t>
  </si>
  <si>
    <t>Circuit and District</t>
  </si>
  <si>
    <r xmlns="http://schemas.openxmlformats.org/spreadsheetml/2006/main">
      <t>Cases Activated</t>
    </r>
    <r xmlns="http://schemas.openxmlformats.org/spreadsheetml/2006/main">
      <rPr>
        <vertAlign val="superscript"/>
        <sz val="9"/>
        <rFont val="Arial"/>
        <family val="2"/>
      </rPr>
      <t>3,4</t>
    </r>
  </si>
  <si>
    <r xmlns="http://schemas.openxmlformats.org/spreadsheetml/2006/main">
      <t>Type of PSO</t>
    </r>
    <r xmlns="http://schemas.openxmlformats.org/spreadsheetml/2006/main">
      <rPr>
        <b/>
        <vertAlign val="superscript"/>
        <sz val="9"/>
        <rFont val="Arial"/>
        <family val="2"/>
      </rPr>
      <t>1</t>
    </r>
    <r xmlns="http://schemas.openxmlformats.org/spreadsheetml/2006/main">
      <rPr>
        <b/>
        <sz val="9"/>
        <rFont val="Arial"/>
        <family val="2"/>
      </rPr>
      <t xml:space="preserve"> Recommendation Made</t>
    </r>
    <r xmlns="http://schemas.openxmlformats.org/spreadsheetml/2006/main">
      <rPr>
        <b/>
        <vertAlign val="superscript"/>
        <sz val="9"/>
        <rFont val="Arial"/>
        <family val="2"/>
      </rPr>
      <t>3</t>
    </r>
  </si>
  <si>
    <r xmlns="http://schemas.openxmlformats.org/spreadsheetml/2006/main">
      <t>Type of AUSA</t>
    </r>
    <r xmlns="http://schemas.openxmlformats.org/spreadsheetml/2006/main">
      <rPr>
        <b/>
        <vertAlign val="superscript"/>
        <sz val="9"/>
        <rFont val="Arial"/>
        <family val="2"/>
      </rPr>
      <t>2</t>
    </r>
    <r xmlns="http://schemas.openxmlformats.org/spreadsheetml/2006/main">
      <rPr>
        <b/>
        <sz val="9"/>
        <rFont val="Arial"/>
        <family val="2"/>
      </rPr>
      <t xml:space="preserve"> Recommendation Made</t>
    </r>
    <r xmlns="http://schemas.openxmlformats.org/spreadsheetml/2006/main">
      <rPr>
        <b/>
        <vertAlign val="superscript"/>
        <sz val="9"/>
        <rFont val="Arial"/>
        <family val="2"/>
      </rPr>
      <t>3</t>
    </r>
  </si>
  <si>
    <t>PSO Recommended</t>
  </si>
  <si>
    <t>Detention</t>
  </si>
  <si>
    <t>Release</t>
  </si>
  <si>
    <t>Release Without Supervision</t>
  </si>
  <si>
    <t>AUSA Recommendation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</si>
  <si>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</si>
  <si>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</si>
  <si>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</si>
  <si>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</si>
  <si>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</si>
  <si>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</si>
  <si>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</si>
  <si>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</si>
  <si>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</si>
  <si>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</si>
  <si>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</si>
  <si>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</si>
  <si>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</si>
  <si>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</si>
  <si>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</si>
  <si>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</si>
  <si>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</si>
  <si>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</si>
  <si>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</si>
  <si>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</si>
  <si>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</si>
  <si>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</si>
  <si>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</si>
  <si>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</si>
  <si>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</si>
  <si>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</si>
  <si>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</si>
  <si>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</si>
  <si>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</si>
  <si>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</si>
  <si>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</si>
  <si>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</si>
  <si>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</si>
  <si>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</si>
  <si>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</si>
  <si>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</si>
  <si>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</si>
  <si>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</si>
  <si>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</si>
  <si>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</si>
  <si>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</si>
  <si>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</si>
  <si>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</si>
  <si>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</si>
  <si>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</si>
  <si>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</si>
  <si>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</si>
  <si>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</si>
  <si>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</si>
  <si>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</si>
  <si>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</si>
  <si>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</si>
  <si>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</si>
  <si>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</si>
  <si>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</si>
  <si>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</si>
  <si>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</si>
  <si>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</si>
  <si>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</si>
  <si>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</si>
  <si>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</si>
  <si>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</si>
  <si>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</si>
  <si>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</si>
  <si>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</si>
  <si>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</si>
  <si>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</si>
  <si>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</si>
  <si>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</si>
  <si>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</si>
  <si>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</si>
  <si>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</si>
  <si>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</si>
  <si>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</si>
  <si>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</si>
  <si>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</si>
  <si>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</si>
  <si>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</si>
  <si>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</si>
  <si>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</si>
  <si>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</si>
  <si>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</si>
  <si>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</si>
  <si>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</si>
  <si>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</si>
  <si>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</si>
  <si>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</si>
  <si>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</si>
  <si>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</si>
  <si>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</si>
  <si>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</si>
  <si>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</si>
  <si>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</si>
  <si>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</si>
  <si>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</si>
  <si>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</si>
  <si>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</si>
  <si>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</si>
  <si>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</si>
  <si>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</si>
  <si>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</si>
  <si>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</si>
  <si>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</si>
  <si>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</si>
  <si>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</si>
  <si>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</si>
  <si>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</si>
  <si>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 xml:space="preserve">NOTE: </t>
    </r>
    <r xmlns="http://schemas.openxmlformats.org/spreadsheetml/2006/main"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</si>
  <si>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 xmlns="http://schemas.openxmlformats.org/spreadsheetml/2006/main">
      <t xml:space="preserve">1 </t>
    </r>
    <r xmlns="http://schemas.openxmlformats.org/spreadsheetml/2006/main">
      <rPr>
        <sz val="8"/>
        <color indexed="8"/>
        <rFont val="Arial"/>
        <family val="2"/>
      </rPr>
      <t>PSO = Pretrial Services Officer.</t>
    </r>
  </si>
  <si>
    <r xmlns="http://schemas.openxmlformats.org/spreadsheetml/2006/main">
      <t xml:space="preserve">2 </t>
    </r>
    <r xmlns="http://schemas.openxmlformats.org/spreadsheetml/2006/main">
      <rPr>
        <sz val="8"/>
        <color indexed="8"/>
        <rFont val="Arial"/>
        <family val="2"/>
      </rPr>
      <t>AUSA = Assistant U.S. Attorney.</t>
    </r>
  </si>
  <si>
    <r xmlns="http://schemas.openxmlformats.org/spreadsheetml/2006/main">
      <t>3</t>
    </r>
    <r xmlns="http://schemas.openxmlformats.org/spreadsheetml/2006/main">
      <rPr>
        <sz val="8"/>
        <rFont val="Arial"/>
        <family val="2"/>
      </rPr>
      <t xml:space="preserve"> Excludes dismissals and cases in which release is not possible within 90 days.</t>
    </r>
  </si>
  <si>
    <r xmlns="http://schemas.openxmlformats.org/spreadsheetml/2006/main">
      <t>4</t>
    </r>
    <r xmlns="http://schemas.openxmlformats.org/spreadsheetml/2006/main">
      <rPr>
        <sz val="8"/>
        <rFont val="Arial"/>
        <family val="2"/>
      </rPr>
      <t xml:space="preserve"> Excludes Immigration cases with offense “Immigration Laws, Illegal Entry” and “Immigration Laws, Illegal Re-Entry” effective Fiscal Year 2018 Quarter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</si>
</sst>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3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6" applyFont="1" fillId="0" applyFill="1" borderId="0" applyBorder="1" xfId="2"/>
    <xf numFmtId="0" applyNumberFormat="1" fontId="0" applyFont="1" fillId="0" applyFill="1" borderId="0" applyBorder="1" xfId="0"/>
    <xf numFmtId="0" applyNumberFormat="1" fontId="3" applyFont="1" fillId="0" applyFill="1" borderId="2" applyBorder="1" xfId="0">
      <alignment horizontal="center"/>
    </xf>
    <xf numFmtId="0" applyNumberFormat="1" fontId="3" applyFont="1" fillId="0" applyFill="1" borderId="2" applyBorder="1" xfId="0">
      <alignment horizontal="center" wrapText="1"/>
    </xf>
    <xf numFmtId="0" applyNumberFormat="1" fontId="3" applyFont="1" fillId="0" applyFill="1" borderId="3" applyBorder="1" xfId="0">
      <alignment horizontal="center"/>
    </xf>
    <xf numFmtId="0" applyNumberFormat="1" fontId="3" applyFont="1" fillId="0" applyFill="1" borderId="3" applyBorder="1" xfId="0">
      <alignment horizontal="center" wrapText="1"/>
    </xf>
    <xf numFmtId="164" applyNumberFormat="1" fontId="0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3" applyNumberFormat="1" fontId="0" applyFont="1" fillId="0" applyFill="1" borderId="0" applyBorder="1" xfId="0">
      <alignment horizontal="right"/>
    </xf>
    <xf numFmtId="164" applyNumberFormat="1" fontId="0" applyFont="1" fillId="0" applyFill="1" borderId="0" applyBorder="1" xfId="0">
      <alignment horizontal="right"/>
    </xf>
    <xf numFmtId="0" applyNumberFormat="1" fontId="1" applyFont="1" fillId="0" applyFill="1" borderId="0" applyBorder="1" xfId="0"/>
    <xf numFmtId="0" applyNumberFormat="1" fontId="3" applyFont="1" fillId="0" applyFill="1" borderId="0" applyBorder="1" xfId="0"/>
    <xf numFmtId="0" applyNumberFormat="1" fontId="0" applyFont="1" fillId="0" applyFill="1" borderId="4" applyBorder="1" xfId="0"/>
    <xf numFmtId="0" applyNumberFormat="1" fontId="9" applyFont="1" fillId="0" applyFill="1" borderId="4" applyBorder="1" xfId="1">
      <alignment horizontal="center"/>
    </xf>
    <xf numFmtId="0" applyNumberFormat="1" fontId="0" applyFont="1" fillId="0" applyFill="1" borderId="4" applyBorder="1" xfId="0">
      <alignment horizontal="center"/>
    </xf>
    <xf numFmtId="0" applyNumberFormat="1" fontId="7" applyFont="1" fillId="0" applyFill="1" borderId="0" applyBorder="1" xfId="1"/>
    <xf numFmtId="0" applyNumberFormat="1" fontId="9" applyFont="1" fillId="0" applyFill="1" borderId="0" applyBorder="1" xfId="1"/>
    <xf numFmtId="0" applyNumberFormat="1" fontId="11" applyFont="1" fillId="0" applyFill="1" borderId="0" applyBorder="1" xfId="1">
      <alignment horizontal="left" wrapText="1"/>
    </xf>
    <xf numFmtId="0" applyNumberFormat="1" fontId="9" applyFont="1" fillId="0" applyFill="1" borderId="0" applyBorder="1" xfId="1">
      <alignment horizontal="center"/>
    </xf>
    <xf numFmtId="0" applyNumberFormat="1" fontId="10" applyFont="1" fillId="0" applyFill="1" borderId="0" applyBorder="1" xfId="1">
      <alignment horizontal="center"/>
    </xf>
    <xf numFmtId="0" applyNumberFormat="1" fontId="4" applyFont="1" fillId="0" applyFill="1" borderId="0" applyBorder="1" xfId="0">
      <alignment horizontal="center"/>
    </xf>
    <xf numFmtId="0" applyNumberFormat="1" fontId="8" applyFont="1" fillId="0" applyFill="1" borderId="0" applyBorder="1" xfId="0"/>
    <xf numFmtId="0" applyNumberFormat="1" fontId="0" applyFont="1" fillId="0" applyFill="1" borderId="0" applyBorder="1" xfId="0"/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2" applyFont="1" fillId="0" applyFill="1" borderId="0" applyBorder="1" xfId="2">
      <alignment horizontal="right"/>
    </xf>
    <xf numFmtId="3" applyNumberFormat="1" fontId="3" applyFont="1" fillId="0" applyFill="1" borderId="0" applyBorder="1" xfId="0">
      <alignment horizontal="right"/>
    </xf>
    <xf numFmtId="0" applyNumberFormat="1" fontId="0" applyFont="1" fillId="0" applyFill="1" borderId="0" applyBorder="1" xfId="0"/>
    <xf numFmtId="0" applyNumberFormat="1" fontId="11" applyFont="1" fillId="0" applyFill="1" borderId="0" applyBorder="1" xfId="1">
      <alignment horizontal="left" wrapText="1"/>
    </xf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4" applyBorder="1" xfId="0">
      <alignment horizontal="left"/>
    </xf>
    <xf numFmtId="0" applyNumberFormat="1" fontId="3" applyFont="1" fillId="0" applyFill="1" borderId="1" applyBorder="1" xfId="0">
      <alignment horizontal="center" wrapText="1"/>
    </xf>
    <xf numFmtId="0" applyNumberFormat="1" fontId="3" applyFont="1" fillId="0" applyFill="1" borderId="11" applyBorder="1" xfId="0">
      <alignment horizontal="center" wrapText="1"/>
    </xf>
    <xf numFmtId="0" applyNumberFormat="1" fontId="3" applyFont="1" fillId="0" applyFill="1" borderId="0" applyBorder="1" xfId="0">
      <alignment horizontal="center" wrapText="1"/>
    </xf>
    <xf numFmtId="0" applyNumberFormat="1" fontId="3" applyFont="1" fillId="0" applyFill="1" borderId="12" applyBorder="1" xfId="0">
      <alignment horizontal="center" wrapText="1"/>
    </xf>
    <xf numFmtId="0" applyNumberFormat="1" fontId="3" applyFont="1" fillId="0" applyFill="1" borderId="13" applyBorder="1" xfId="0">
      <alignment horizontal="center" wrapText="1"/>
    </xf>
    <xf numFmtId="0" applyNumberFormat="1" fontId="3" applyFont="1" fillId="0" applyFill="1" borderId="14" applyBorder="1" xfId="0">
      <alignment horizontal="center" wrapText="1"/>
    </xf>
    <xf numFmtId="0" applyNumberFormat="1" fontId="13" applyFont="1" fillId="0" applyFill="1" borderId="5" applyBorder="1" xfId="0">
      <alignment horizontal="center" wrapText="1"/>
    </xf>
    <xf numFmtId="0" applyNumberFormat="1" fontId="13" applyFont="1" fillId="0" applyFill="1" borderId="6" applyBorder="1" xfId="0">
      <alignment horizontal="center" wrapText="1"/>
    </xf>
    <xf numFmtId="0" applyNumberFormat="1" fontId="13" applyFont="1" fillId="0" applyFill="1" borderId="7" applyBorder="1" xfId="0">
      <alignment horizontal="center" wrapText="1"/>
    </xf>
    <xf numFmtId="0" applyNumberFormat="1" fontId="5" applyFont="1" fillId="0" applyFill="1" borderId="5" applyBorder="1" xfId="0">
      <alignment horizontal="center" wrapText="1"/>
    </xf>
    <xf numFmtId="0" applyNumberFormat="1" fontId="5" applyFont="1" fillId="0" applyFill="1" borderId="6" applyBorder="1" xfId="0">
      <alignment horizontal="center" wrapText="1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7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5" applyFont="1" fillId="0" applyFill="1" borderId="7" applyBorder="1" xfId="0">
      <alignment horizontal="center" wrapText="1"/>
    </xf>
    <xf numFmtId="0" applyNumberFormat="1" fontId="3" applyFont="1" fillId="0" applyFill="1" borderId="8" applyBorder="1" xfId="0">
      <alignment horizontal="center" wrapText="1"/>
    </xf>
    <xf numFmtId="0" applyNumberFormat="1" fontId="3" applyFont="1" fillId="0" applyFill="1" borderId="9" applyBorder="1" xfId="0">
      <alignment horizontal="center" wrapText="1"/>
    </xf>
    <xf numFmtId="0" applyNumberFormat="1" fontId="3" applyFont="1" fillId="0" applyFill="1" borderId="10" applyBorder="1" xfId="0">
      <alignment horizontal="center" wrapText="1"/>
    </xf>
    <xf numFmtId="0" applyNumberFormat="1" fontId="2" applyFont="1" fillId="0" applyFill="1" borderId="0" applyBorder="1" xfId="0">
      <alignment horizontal="left" shrinkToFit="1"/>
    </xf>
  </cellXfs>
  <cellStyles count="3">
    <cellStyle name="Normal" xfId="0" builtinId="0"/>
    <cellStyle name="Normal_pretrial_h2_jun2005" xfId="1"/>
    <cellStyle name="Normal_pretrial_h3_jun200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A1944"/>
  <sheetViews>
    <sheetView tabSelected="1" workbookViewId="0">
      <selection sqref="A1:O1"/>
    </sheetView>
  </sheetViews>
  <sheetFormatPr defaultRowHeight="12.75" x14ac:dyDescent="0.2"/>
  <cols>
    <col min="1" max="1" width="5" customWidth="1" style="3"/>
    <col min="2" max="2" width="5.7109375" customWidth="1" style="3"/>
    <col min="3" max="3" width="9.140625" customWidth="1" style="3"/>
    <col min="4" max="4" width="8.42578125" customWidth="1" style="3"/>
    <col min="5" max="5" width="7.5703125" customWidth="1" style="3"/>
    <col min="6" max="6" width="8.42578125" customWidth="1" style="3"/>
    <col min="7" max="7" width="7.5703125" customWidth="1" style="3"/>
    <col min="8" max="8" width="8.42578125" customWidth="1" style="3"/>
    <col min="9" max="9" width="7.5703125" customWidth="1" style="3"/>
    <col min="10" max="10" hidden="1" width="8.42578125" customWidth="1" style="3"/>
    <col min="11" max="11" hidden="1" width="7.5703125" customWidth="1" style="3"/>
    <col min="12" max="12" width="8.42578125" customWidth="1" style="3"/>
    <col min="13" max="13" width="7.5703125" customWidth="1" style="3"/>
    <col min="14" max="14" width="8.42578125" customWidth="1" style="3"/>
    <col min="15" max="15" width="7.5703125" customWidth="1" style="3"/>
    <col min="16" max="16" width="8.42578125" customWidth="1" style="3"/>
    <col min="17" max="17" width="7.5703125" customWidth="1" style="3"/>
    <col min="18" max="18" hidden="1" width="8.42578125" customWidth="1" style="3"/>
    <col min="19" max="19" hidden="1" width="7.5703125" customWidth="1" style="3"/>
    <col min="20" max="27" width="9.140625" customWidth="1" style="3"/>
  </cols>
  <sheetData>
    <row r="1" ht="15" customHeight="1" s="29" customForma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ht="15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2"/>
      <c r="M3" s="32"/>
    </row>
    <row r="4" ht="12.75" customHeight="1">
      <c r="A4" s="34" t="s">
        <v>3</v>
      </c>
      <c r="B4" s="35"/>
      <c r="C4" s="49" t="s">
        <v>4</v>
      </c>
      <c r="D4" s="45" t="s">
        <v>5</v>
      </c>
      <c r="E4" s="46"/>
      <c r="F4" s="46"/>
      <c r="G4" s="46"/>
      <c r="H4" s="46"/>
      <c r="I4" s="46"/>
      <c r="J4" s="46"/>
      <c r="K4" s="47"/>
      <c r="L4" s="45" t="s">
        <v>6</v>
      </c>
      <c r="M4" s="46"/>
      <c r="N4" s="46"/>
      <c r="O4" s="46"/>
      <c r="P4" s="46"/>
      <c r="Q4" s="46"/>
      <c r="R4" s="46"/>
      <c r="S4" s="46"/>
    </row>
    <row r="5" ht="24.75" customHeight="1">
      <c r="A5" s="36"/>
      <c r="B5" s="37"/>
      <c r="C5" s="50"/>
      <c r="D5" s="43" t="s">
        <v>7</v>
      </c>
      <c r="E5" s="44"/>
      <c r="F5" s="48" t="s">
        <v>8</v>
      </c>
      <c r="G5" s="48"/>
      <c r="H5" s="40" t="s">
        <v>9</v>
      </c>
      <c r="I5" s="41"/>
      <c r="J5" s="42" t="s">
        <v>10</v>
      </c>
      <c r="K5" s="41"/>
      <c r="L5" s="40" t="s">
        <v>11</v>
      </c>
      <c r="M5" s="41"/>
      <c r="N5" s="40" t="s">
        <v>8</v>
      </c>
      <c r="O5" s="41"/>
      <c r="P5" s="40" t="s">
        <v>9</v>
      </c>
      <c r="Q5" s="41"/>
      <c r="R5" s="42" t="s">
        <v>10</v>
      </c>
      <c r="S5" s="41"/>
    </row>
    <row r="6" ht="21.75" customHeight="1">
      <c r="A6" s="38"/>
      <c r="B6" s="39"/>
      <c r="C6" s="51"/>
      <c r="D6" s="4" t="s">
        <v>12</v>
      </c>
      <c r="E6" s="4" t="s">
        <v>13</v>
      </c>
      <c r="F6" s="5" t="s">
        <v>12</v>
      </c>
      <c r="G6" s="5" t="s">
        <v>13</v>
      </c>
      <c r="H6" s="6" t="s">
        <v>12</v>
      </c>
      <c r="I6" s="7" t="s">
        <v>13</v>
      </c>
      <c r="J6" s="5" t="s">
        <v>12</v>
      </c>
      <c r="K6" s="4" t="s">
        <v>13</v>
      </c>
      <c r="L6" s="5" t="s">
        <v>12</v>
      </c>
      <c r="M6" s="6" t="s">
        <v>13</v>
      </c>
      <c r="N6" s="5" t="s">
        <v>12</v>
      </c>
      <c r="O6" s="6" t="s">
        <v>13</v>
      </c>
      <c r="P6" s="6" t="s">
        <v>12</v>
      </c>
      <c r="Q6" s="7" t="s">
        <v>13</v>
      </c>
      <c r="R6" s="5" t="s">
        <v>12</v>
      </c>
      <c r="S6" s="6" t="s">
        <v>13</v>
      </c>
    </row>
    <row r="7" ht="14.25" customHeight="1">
      <c r="Q7" s="8"/>
    </row>
    <row r="8">
      <c r="A8" s="31" t="s">
        <v>14</v>
      </c>
      <c r="B8" s="31"/>
      <c r="C8" s="10">
        <f>SUM(C10,C16,C23,C30,C40,C50,C60,C68,C79,C95,C104)</f>
        <v>59027</v>
      </c>
      <c r="D8" s="10">
        <f>SUM(D10,D16,D23,D30,D40,D50,D60,D68,D79,D95,D104)</f>
        <v>56084</v>
      </c>
      <c r="E8" s="11">
        <f>IF(D8=0,".0",D8/C8*100)</f>
        <v>95.01414606874819</v>
      </c>
      <c r="F8" s="10">
        <f>SUM(F10,F16,F23,F30,F40,F50,F60,F68,F79,F95,F104)</f>
        <v>29823</v>
      </c>
      <c r="G8" s="11">
        <f>IF(F8=0,".0",F8/D8*100)</f>
        <v>53.1755937522288</v>
      </c>
      <c r="H8" s="10">
        <f>SUM(H10,H16,H23,H30,H40,H50,H60,H68,H79,H95,H104)</f>
        <v>26261</v>
      </c>
      <c r="I8" s="11">
        <f>IF(H8=0,".0",H8/D8*100)</f>
        <v>46.8244062477712</v>
      </c>
      <c r="J8" s="10">
        <f>SUM(J10,J16,J23,J30,J40,J50,J60,J68,J79,J95,J104)</f>
        <v>0</v>
      </c>
      <c r="K8" s="11" t="str">
        <f>IF(J8=0,".0",J8/D8*100)</f>
        <v>.0</v>
      </c>
      <c r="L8" s="10">
        <f>SUM(L10,L16,L23,L30,L40,L50,L60,L68,L79,L95,L104)</f>
        <v>55895</v>
      </c>
      <c r="M8" s="11">
        <f>IF(L8=0,".0",L8/C8*100)</f>
        <v>94.693953614447622</v>
      </c>
      <c r="N8" s="10">
        <f>SUM(N10,N16,N23,N30,N40,N50,N60,N68,N79,N95,N104)</f>
        <v>36000</v>
      </c>
      <c r="O8" s="11">
        <f>IF(N8=0,".0",N8/L8*100)</f>
        <v>64.4064764290187</v>
      </c>
      <c r="P8" s="10">
        <f>SUM(P10,P16,P23,P30,P40,P50,P60,P68,P79,P95,P104)</f>
        <v>19895</v>
      </c>
      <c r="Q8" s="11">
        <f>IF(P8=0,".0",P8/L8*100)</f>
        <v>35.593523570981304</v>
      </c>
      <c r="R8" s="10">
        <f>SUM(R10,R16,R23,R30,R40,R50,R60,R68,R79,R95,R104)</f>
        <v>0</v>
      </c>
      <c r="S8" s="11" t="str">
        <f>IF(R8=0,".0",R8/L8*100)</f>
        <v>.0</v>
      </c>
    </row>
    <row r="9">
      <c r="C9" s="25"/>
      <c r="D9" s="10"/>
      <c r="E9" s="26"/>
      <c r="F9" s="10"/>
      <c r="G9" s="11"/>
      <c r="H9" s="10"/>
      <c r="I9" s="11"/>
      <c r="J9" s="10"/>
      <c r="K9" s="11"/>
      <c r="L9" s="10"/>
      <c r="M9" s="11"/>
      <c r="N9" s="10"/>
      <c r="O9" s="11"/>
      <c r="P9" s="10"/>
      <c r="Q9" s="11"/>
      <c r="R9" s="10"/>
      <c r="S9" s="11"/>
    </row>
    <row r="10" ht="21" customHeight="1">
      <c r="A10" s="12" t="s">
        <v>15</v>
      </c>
      <c r="B10" s="12"/>
      <c r="C10" s="10">
        <f>SUM(C11:C15)</f>
        <v>2041</v>
      </c>
      <c r="D10" s="10">
        <f>SUM(D11:D15)</f>
        <v>1891</v>
      </c>
      <c r="E10" s="11">
        <f>IF(D10=0,".0",D10/C10*100)</f>
        <v>92.650661440470358</v>
      </c>
      <c r="F10" s="10">
        <f>SUM(F11:F15)</f>
        <v>1024</v>
      </c>
      <c r="G10" s="11">
        <f ref="G10:G73" t="shared" si="0">IF(F10=0,".0",F10/D10*100)</f>
        <v>54.151242728714962</v>
      </c>
      <c r="H10" s="10">
        <f>SUM(H11:H15)</f>
        <v>867</v>
      </c>
      <c r="I10" s="11">
        <f ref="I10:I73" t="shared" si="1">IF(H10=0,".0",H10/D10*100)</f>
        <v>45.848757271285038</v>
      </c>
      <c r="J10" s="10">
        <f>SUM(J11:J15)</f>
        <v>0</v>
      </c>
      <c r="K10" s="11" t="str">
        <f ref="K10:K73" t="shared" si="2">IF(J10=0,".0",J10/D10*100)</f>
        <v>.0</v>
      </c>
      <c r="L10" s="10">
        <f>SUM(L11:L15)</f>
        <v>1885</v>
      </c>
      <c r="M10" s="11">
        <f ref="M10:M73" t="shared" si="3">IF(L10=0,".0",L10/C10*100)</f>
        <v>92.356687898089177</v>
      </c>
      <c r="N10" s="10">
        <f>SUM(N11:N15)</f>
        <v>1334</v>
      </c>
      <c r="O10" s="11">
        <f ref="O10:O73" t="shared" si="4">IF(N10=0,".0",N10/L10*100)</f>
        <v>70.769230769230774</v>
      </c>
      <c r="P10" s="10">
        <f>SUM(P11:P15)</f>
        <v>551</v>
      </c>
      <c r="Q10" s="11">
        <f ref="Q10:Q73" t="shared" si="5">IF(P10=0,".0",P10/L10*100)</f>
        <v>29.230769230769234</v>
      </c>
      <c r="R10" s="10">
        <f>SUM(R11:R15)</f>
        <v>0</v>
      </c>
      <c r="S10" s="11" t="str">
        <f ref="S10:S73" t="shared" si="6">IF(R10=0,".0",R10/L10*100)</f>
        <v>.0</v>
      </c>
    </row>
    <row r="11" ht="21" customHeight="1">
      <c r="A11" s="13"/>
      <c r="B11" s="13" t="s">
        <v>16</v>
      </c>
      <c r="C11" s="25">
        <v>170</v>
      </c>
      <c r="D11" s="10">
        <f>SUM(F11,H11,J11)</f>
        <v>136</v>
      </c>
      <c r="E11" s="11">
        <f ref="E11:E74" t="shared" si="7">IF(D11=0,".0",D11/C11*100)</f>
        <v>80</v>
      </c>
      <c r="F11" s="27">
        <v>43</v>
      </c>
      <c r="G11" s="11">
        <f t="shared" si="0"/>
        <v>31.617647058823529</v>
      </c>
      <c r="H11" s="27">
        <v>93</v>
      </c>
      <c r="I11" s="11">
        <f t="shared" si="1"/>
        <v>68.382352941176478</v>
      </c>
      <c r="J11" s="27"/>
      <c r="K11" s="11" t="str">
        <f t="shared" si="2"/>
        <v>.0</v>
      </c>
      <c r="L11" s="10">
        <f>SUM(N11,P11,R11)</f>
        <v>136</v>
      </c>
      <c r="M11" s="11">
        <f t="shared" si="3"/>
        <v>80</v>
      </c>
      <c r="N11" s="27">
        <v>50</v>
      </c>
      <c r="O11" s="11">
        <f t="shared" si="4"/>
        <v>36.764705882352942</v>
      </c>
      <c r="P11" s="27">
        <v>86</v>
      </c>
      <c r="Q11" s="11">
        <f t="shared" si="5"/>
        <v>63.235294117647058</v>
      </c>
      <c r="R11" s="27"/>
      <c r="S11" s="11" t="str">
        <f t="shared" si="6"/>
        <v>.0</v>
      </c>
    </row>
    <row r="12">
      <c r="A12" s="13"/>
      <c r="B12" s="13" t="s">
        <v>17</v>
      </c>
      <c r="C12" s="25">
        <v>526</v>
      </c>
      <c r="D12" s="10">
        <f>SUM(F12,H12,J12)</f>
        <v>502</v>
      </c>
      <c r="E12" s="11">
        <f t="shared" si="7"/>
        <v>95.437262357414454</v>
      </c>
      <c r="F12" s="27">
        <v>197</v>
      </c>
      <c r="G12" s="11">
        <f t="shared" si="0"/>
        <v>39.243027888446214</v>
      </c>
      <c r="H12" s="27">
        <v>305</v>
      </c>
      <c r="I12" s="11">
        <f t="shared" si="1"/>
        <v>60.756972111553786</v>
      </c>
      <c r="J12" s="27"/>
      <c r="K12" s="11" t="str">
        <f t="shared" si="2"/>
        <v>.0</v>
      </c>
      <c r="L12" s="10">
        <f>SUM(N12,P12,R12)</f>
        <v>502</v>
      </c>
      <c r="M12" s="11">
        <f t="shared" si="3"/>
        <v>95.437262357414454</v>
      </c>
      <c r="N12" s="27">
        <v>283</v>
      </c>
      <c r="O12" s="11">
        <f t="shared" si="4"/>
        <v>56.374501992031881</v>
      </c>
      <c r="P12" s="27">
        <v>219</v>
      </c>
      <c r="Q12" s="11">
        <f t="shared" si="5"/>
        <v>43.625498007968126</v>
      </c>
      <c r="R12" s="27"/>
      <c r="S12" s="11" t="str">
        <f t="shared" si="6"/>
        <v>.0</v>
      </c>
    </row>
    <row r="13">
      <c r="A13" s="13"/>
      <c r="B13" s="13" t="s">
        <v>18</v>
      </c>
      <c r="C13" s="25">
        <v>220</v>
      </c>
      <c r="D13" s="10">
        <f>SUM(F13,H13,J13)</f>
        <v>167</v>
      </c>
      <c r="E13" s="11">
        <f t="shared" si="7"/>
        <v>75.9090909090909</v>
      </c>
      <c r="F13" s="27">
        <v>61</v>
      </c>
      <c r="G13" s="11">
        <f t="shared" si="0"/>
        <v>36.526946107784433</v>
      </c>
      <c r="H13" s="27">
        <v>106</v>
      </c>
      <c r="I13" s="11">
        <f t="shared" si="1"/>
        <v>63.473053892215567</v>
      </c>
      <c r="J13" s="27"/>
      <c r="K13" s="11" t="str">
        <f t="shared" si="2"/>
        <v>.0</v>
      </c>
      <c r="L13" s="10">
        <f>SUM(N13,P13,R13)</f>
        <v>166</v>
      </c>
      <c r="M13" s="11">
        <f t="shared" si="3"/>
        <v>75.454545454545453</v>
      </c>
      <c r="N13" s="27">
        <v>69</v>
      </c>
      <c r="O13" s="11">
        <f t="shared" si="4"/>
        <v>41.566265060240966</v>
      </c>
      <c r="P13" s="27">
        <v>97</v>
      </c>
      <c r="Q13" s="11">
        <f t="shared" si="5"/>
        <v>58.433734939759042</v>
      </c>
      <c r="R13" s="27"/>
      <c r="S13" s="11" t="str">
        <f t="shared" si="6"/>
        <v>.0</v>
      </c>
    </row>
    <row r="14">
      <c r="A14" s="13"/>
      <c r="B14" s="13" t="s">
        <v>19</v>
      </c>
      <c r="C14" s="25">
        <v>177</v>
      </c>
      <c r="D14" s="10">
        <f>SUM(F14,H14,J14)</f>
        <v>169</v>
      </c>
      <c r="E14" s="11">
        <f t="shared" si="7"/>
        <v>95.480225988700568</v>
      </c>
      <c r="F14" s="27">
        <v>70</v>
      </c>
      <c r="G14" s="11">
        <f t="shared" si="0"/>
        <v>41.42011834319527</v>
      </c>
      <c r="H14" s="27">
        <v>99</v>
      </c>
      <c r="I14" s="11">
        <f t="shared" si="1"/>
        <v>58.57988165680473</v>
      </c>
      <c r="J14" s="27"/>
      <c r="K14" s="11" t="str">
        <f t="shared" si="2"/>
        <v>.0</v>
      </c>
      <c r="L14" s="10">
        <f>SUM(N14,P14,R14)</f>
        <v>169</v>
      </c>
      <c r="M14" s="11">
        <f t="shared" si="3"/>
        <v>95.480225988700568</v>
      </c>
      <c r="N14" s="27">
        <v>109</v>
      </c>
      <c r="O14" s="11">
        <f t="shared" si="4"/>
        <v>64.497041420118336</v>
      </c>
      <c r="P14" s="27">
        <v>60</v>
      </c>
      <c r="Q14" s="11">
        <f t="shared" si="5"/>
        <v>35.502958579881657</v>
      </c>
      <c r="R14" s="27"/>
      <c r="S14" s="11" t="str">
        <f t="shared" si="6"/>
        <v>.0</v>
      </c>
    </row>
    <row r="15">
      <c r="A15" s="13"/>
      <c r="B15" s="13" t="s">
        <v>20</v>
      </c>
      <c r="C15" s="25">
        <v>948</v>
      </c>
      <c r="D15" s="10">
        <f>SUM(F15,H15,J15)</f>
        <v>917</v>
      </c>
      <c r="E15" s="11">
        <f t="shared" si="7"/>
        <v>96.729957805907176</v>
      </c>
      <c r="F15" s="27">
        <v>653</v>
      </c>
      <c r="G15" s="11">
        <f t="shared" si="0"/>
        <v>71.210468920392586</v>
      </c>
      <c r="H15" s="27">
        <v>264</v>
      </c>
      <c r="I15" s="11">
        <f t="shared" si="1"/>
        <v>28.789531079607418</v>
      </c>
      <c r="J15" s="27"/>
      <c r="K15" s="11" t="str">
        <f t="shared" si="2"/>
        <v>.0</v>
      </c>
      <c r="L15" s="10">
        <f>SUM(N15,P15,R15)</f>
        <v>912</v>
      </c>
      <c r="M15" s="11">
        <f t="shared" si="3"/>
        <v>96.202531645569621</v>
      </c>
      <c r="N15" s="27">
        <v>823</v>
      </c>
      <c r="O15" s="11">
        <f t="shared" si="4"/>
        <v>90.241228070175438</v>
      </c>
      <c r="P15" s="27">
        <v>89</v>
      </c>
      <c r="Q15" s="11">
        <f t="shared" si="5"/>
        <v>9.7587719298245617</v>
      </c>
      <c r="R15" s="27"/>
      <c r="S15" s="11" t="str">
        <f t="shared" si="6"/>
        <v>.0</v>
      </c>
    </row>
    <row r="16" ht="21" customHeight="1">
      <c r="A16" s="12" t="s">
        <v>21</v>
      </c>
      <c r="B16" s="12"/>
      <c r="C16" s="10">
        <f>SUM(C17:C22)</f>
        <v>3183</v>
      </c>
      <c r="D16" s="10">
        <f>SUM(D17:D22)</f>
        <v>3104</v>
      </c>
      <c r="E16" s="11">
        <f t="shared" si="7"/>
        <v>97.518064718818721</v>
      </c>
      <c r="F16" s="10">
        <f>SUM(F17:F22)</f>
        <v>1354</v>
      </c>
      <c r="G16" s="11">
        <f t="shared" si="0"/>
        <v>43.621134020618555</v>
      </c>
      <c r="H16" s="10">
        <f>SUM(H17:H22)</f>
        <v>1750</v>
      </c>
      <c r="I16" s="11">
        <f t="shared" si="1"/>
        <v>56.378865979381445</v>
      </c>
      <c r="J16" s="10">
        <f>SUM(J17:J22)</f>
        <v>0</v>
      </c>
      <c r="K16" s="11" t="str">
        <f t="shared" si="2"/>
        <v>.0</v>
      </c>
      <c r="L16" s="10">
        <f>SUM(L17:L22)</f>
        <v>3115</v>
      </c>
      <c r="M16" s="11">
        <f t="shared" si="3"/>
        <v>97.8636506440465</v>
      </c>
      <c r="N16" s="10">
        <f>SUM(N17:N22)</f>
        <v>1673</v>
      </c>
      <c r="O16" s="11">
        <f t="shared" si="4"/>
        <v>53.707865168539328</v>
      </c>
      <c r="P16" s="10">
        <f>SUM(P17:P22)</f>
        <v>1442</v>
      </c>
      <c r="Q16" s="11">
        <f t="shared" si="5"/>
        <v>46.292134831460672</v>
      </c>
      <c r="R16" s="10">
        <f>SUM(R17:R22)</f>
        <v>0</v>
      </c>
      <c r="S16" s="11" t="str">
        <f t="shared" si="6"/>
        <v>.0</v>
      </c>
    </row>
    <row r="17" ht="21" customHeight="1">
      <c r="A17" s="13"/>
      <c r="B17" s="13" t="s">
        <v>22</v>
      </c>
      <c r="C17" s="25">
        <v>310</v>
      </c>
      <c r="D17" s="10">
        <f ref="D17:D22" t="shared" si="8">SUM(F17,H17,J17)</f>
        <v>283</v>
      </c>
      <c r="E17" s="11">
        <f t="shared" si="7"/>
        <v>91.290322580645167</v>
      </c>
      <c r="F17" s="10">
        <v>125</v>
      </c>
      <c r="G17" s="11">
        <f t="shared" si="0"/>
        <v>44.169611307420489</v>
      </c>
      <c r="H17" s="10">
        <v>158</v>
      </c>
      <c r="I17" s="11">
        <f t="shared" si="1"/>
        <v>55.830388692579504</v>
      </c>
      <c r="J17" s="10"/>
      <c r="K17" s="11" t="str">
        <f t="shared" si="2"/>
        <v>.0</v>
      </c>
      <c r="L17" s="10">
        <f ref="L17:L22" t="shared" si="9">SUM(N17,P17,R17)</f>
        <v>279</v>
      </c>
      <c r="M17" s="11">
        <f t="shared" si="3"/>
        <v>90</v>
      </c>
      <c r="N17" s="10">
        <v>156</v>
      </c>
      <c r="O17" s="11">
        <f t="shared" si="4"/>
        <v>55.913978494623649</v>
      </c>
      <c r="P17" s="10">
        <v>123</v>
      </c>
      <c r="Q17" s="11">
        <f t="shared" si="5"/>
        <v>44.086021505376344</v>
      </c>
      <c r="R17" s="10"/>
      <c r="S17" s="11" t="str">
        <f t="shared" si="6"/>
        <v>.0</v>
      </c>
    </row>
    <row r="18">
      <c r="A18" s="13"/>
      <c r="B18" s="13" t="s">
        <v>23</v>
      </c>
      <c r="C18" s="25">
        <v>355</v>
      </c>
      <c r="D18" s="10">
        <f t="shared" si="8"/>
        <v>338</v>
      </c>
      <c r="E18" s="11">
        <f t="shared" si="7"/>
        <v>95.2112676056338</v>
      </c>
      <c r="F18" s="10">
        <v>202</v>
      </c>
      <c r="G18" s="11">
        <f t="shared" si="0"/>
        <v>59.76331360946746</v>
      </c>
      <c r="H18" s="10">
        <v>136</v>
      </c>
      <c r="I18" s="11">
        <f t="shared" si="1"/>
        <v>40.236686390532547</v>
      </c>
      <c r="J18" s="10"/>
      <c r="K18" s="11" t="str">
        <f t="shared" si="2"/>
        <v>.0</v>
      </c>
      <c r="L18" s="10">
        <f t="shared" si="9"/>
        <v>341</v>
      </c>
      <c r="M18" s="11">
        <f t="shared" si="3"/>
        <v>96.056338028169023</v>
      </c>
      <c r="N18" s="10">
        <v>213</v>
      </c>
      <c r="O18" s="11">
        <f t="shared" si="4"/>
        <v>62.4633431085044</v>
      </c>
      <c r="P18" s="10">
        <v>128</v>
      </c>
      <c r="Q18" s="11">
        <f t="shared" si="5"/>
        <v>37.5366568914956</v>
      </c>
      <c r="R18" s="10"/>
      <c r="S18" s="11" t="str">
        <f t="shared" si="6"/>
        <v>.0</v>
      </c>
    </row>
    <row r="19">
      <c r="A19" s="13"/>
      <c r="B19" s="13" t="s">
        <v>24</v>
      </c>
      <c r="C19" s="25">
        <v>805</v>
      </c>
      <c r="D19" s="10">
        <f t="shared" si="8"/>
        <v>801</v>
      </c>
      <c r="E19" s="11">
        <f t="shared" si="7"/>
        <v>99.50310559006212</v>
      </c>
      <c r="F19" s="10">
        <v>316</v>
      </c>
      <c r="G19" s="11">
        <f t="shared" si="0"/>
        <v>39.450686641697878</v>
      </c>
      <c r="H19" s="10">
        <v>485</v>
      </c>
      <c r="I19" s="11">
        <f t="shared" si="1"/>
        <v>60.549313358302129</v>
      </c>
      <c r="J19" s="10"/>
      <c r="K19" s="11" t="str">
        <f t="shared" si="2"/>
        <v>.0</v>
      </c>
      <c r="L19" s="10">
        <f t="shared" si="9"/>
        <v>801</v>
      </c>
      <c r="M19" s="11">
        <f t="shared" si="3"/>
        <v>99.50310559006212</v>
      </c>
      <c r="N19" s="10">
        <v>398</v>
      </c>
      <c r="O19" s="11">
        <f t="shared" si="4"/>
        <v>49.687890137328338</v>
      </c>
      <c r="P19" s="10">
        <v>403</v>
      </c>
      <c r="Q19" s="11">
        <f t="shared" si="5"/>
        <v>50.312109862671662</v>
      </c>
      <c r="R19" s="10"/>
      <c r="S19" s="11" t="str">
        <f t="shared" si="6"/>
        <v>.0</v>
      </c>
    </row>
    <row r="20">
      <c r="A20" s="13"/>
      <c r="B20" s="13" t="s">
        <v>25</v>
      </c>
      <c r="C20" s="25">
        <v>1224</v>
      </c>
      <c r="D20" s="10">
        <f t="shared" si="8"/>
        <v>1224</v>
      </c>
      <c r="E20" s="11">
        <f t="shared" si="7"/>
        <v>100</v>
      </c>
      <c r="F20" s="10">
        <v>496</v>
      </c>
      <c r="G20" s="11">
        <f t="shared" si="0"/>
        <v>40.522875816993462</v>
      </c>
      <c r="H20" s="10">
        <v>728</v>
      </c>
      <c r="I20" s="11">
        <f t="shared" si="1"/>
        <v>59.477124183006538</v>
      </c>
      <c r="J20" s="10"/>
      <c r="K20" s="11" t="str">
        <f t="shared" si="2"/>
        <v>.0</v>
      </c>
      <c r="L20" s="10">
        <f t="shared" si="9"/>
        <v>1224</v>
      </c>
      <c r="M20" s="11">
        <f t="shared" si="3"/>
        <v>100</v>
      </c>
      <c r="N20" s="10">
        <v>597</v>
      </c>
      <c r="O20" s="11">
        <f t="shared" si="4"/>
        <v>48.774509803921568</v>
      </c>
      <c r="P20" s="10">
        <v>627</v>
      </c>
      <c r="Q20" s="11">
        <f t="shared" si="5"/>
        <v>51.225490196078425</v>
      </c>
      <c r="R20" s="10"/>
      <c r="S20" s="11" t="str">
        <f t="shared" si="6"/>
        <v>.0</v>
      </c>
    </row>
    <row r="21">
      <c r="A21" s="13"/>
      <c r="B21" s="13" t="s">
        <v>26</v>
      </c>
      <c r="C21" s="25">
        <v>375</v>
      </c>
      <c r="D21" s="10">
        <f t="shared" si="8"/>
        <v>349</v>
      </c>
      <c r="E21" s="11">
        <f t="shared" si="7"/>
        <v>93.066666666666663</v>
      </c>
      <c r="F21" s="10">
        <v>146</v>
      </c>
      <c r="G21" s="11">
        <f t="shared" si="0"/>
        <v>41.833810888252145</v>
      </c>
      <c r="H21" s="10">
        <v>203</v>
      </c>
      <c r="I21" s="11">
        <f t="shared" si="1"/>
        <v>58.166189111747848</v>
      </c>
      <c r="J21" s="10"/>
      <c r="K21" s="11" t="str">
        <f t="shared" si="2"/>
        <v>.0</v>
      </c>
      <c r="L21" s="10">
        <f t="shared" si="9"/>
        <v>363</v>
      </c>
      <c r="M21" s="11">
        <f t="shared" si="3"/>
        <v>96.8</v>
      </c>
      <c r="N21" s="10">
        <v>227</v>
      </c>
      <c r="O21" s="11">
        <f t="shared" si="4"/>
        <v>62.534435261707991</v>
      </c>
      <c r="P21" s="10">
        <v>136</v>
      </c>
      <c r="Q21" s="11">
        <f t="shared" si="5"/>
        <v>37.465564738292009</v>
      </c>
      <c r="R21" s="10"/>
      <c r="S21" s="11" t="str">
        <f t="shared" si="6"/>
        <v>.0</v>
      </c>
    </row>
    <row r="22">
      <c r="A22" s="13"/>
      <c r="B22" s="13" t="s">
        <v>27</v>
      </c>
      <c r="C22" s="25">
        <v>114</v>
      </c>
      <c r="D22" s="10">
        <f t="shared" si="8"/>
        <v>109</v>
      </c>
      <c r="E22" s="11">
        <f t="shared" si="7"/>
        <v>95.6140350877193</v>
      </c>
      <c r="F22" s="10">
        <v>69</v>
      </c>
      <c r="G22" s="11">
        <f t="shared" si="0"/>
        <v>63.302752293577981</v>
      </c>
      <c r="H22" s="10">
        <v>40</v>
      </c>
      <c r="I22" s="11">
        <f t="shared" si="1"/>
        <v>36.697247706422019</v>
      </c>
      <c r="J22" s="10"/>
      <c r="K22" s="11" t="str">
        <f t="shared" si="2"/>
        <v>.0</v>
      </c>
      <c r="L22" s="10">
        <f t="shared" si="9"/>
        <v>107</v>
      </c>
      <c r="M22" s="11">
        <f t="shared" si="3"/>
        <v>93.859649122807014</v>
      </c>
      <c r="N22" s="10">
        <v>82</v>
      </c>
      <c r="O22" s="11">
        <f t="shared" si="4"/>
        <v>76.63551401869158</v>
      </c>
      <c r="P22" s="10">
        <v>25</v>
      </c>
      <c r="Q22" s="11">
        <f t="shared" si="5"/>
        <v>23.364485981308412</v>
      </c>
      <c r="R22" s="10"/>
      <c r="S22" s="11" t="str">
        <f t="shared" si="6"/>
        <v>.0</v>
      </c>
    </row>
    <row r="23" ht="21" customHeight="1">
      <c r="A23" s="12" t="s">
        <v>28</v>
      </c>
      <c r="B23" s="12"/>
      <c r="C23" s="10">
        <f>SUM(C24:C29)</f>
        <v>3003</v>
      </c>
      <c r="D23" s="10">
        <f>SUM(D24:D29)</f>
        <v>2929</v>
      </c>
      <c r="E23" s="11">
        <f t="shared" si="7"/>
        <v>97.535797535797528</v>
      </c>
      <c r="F23" s="10">
        <f>SUM(F24:F29)</f>
        <v>1235</v>
      </c>
      <c r="G23" s="11">
        <f t="shared" si="0"/>
        <v>42.164561283714583</v>
      </c>
      <c r="H23" s="10">
        <f>SUM(H24:H29)</f>
        <v>1694</v>
      </c>
      <c r="I23" s="11">
        <f t="shared" si="1"/>
        <v>57.835438716285424</v>
      </c>
      <c r="J23" s="10">
        <f>SUM(J24:J29)</f>
        <v>0</v>
      </c>
      <c r="K23" s="11" t="str">
        <f t="shared" si="2"/>
        <v>.0</v>
      </c>
      <c r="L23" s="10">
        <f>SUM(L24:L29)</f>
        <v>2916</v>
      </c>
      <c r="M23" s="11">
        <f t="shared" si="3"/>
        <v>97.1028971028971</v>
      </c>
      <c r="N23" s="10">
        <f>SUM(N24:N29)</f>
        <v>1458</v>
      </c>
      <c r="O23" s="11">
        <f t="shared" si="4"/>
        <v>50</v>
      </c>
      <c r="P23" s="10">
        <f>SUM(P24:P29)</f>
        <v>1458</v>
      </c>
      <c r="Q23" s="11">
        <f t="shared" si="5"/>
        <v>50</v>
      </c>
      <c r="R23" s="10">
        <f>SUM(R24:R29)</f>
        <v>0</v>
      </c>
      <c r="S23" s="11" t="str">
        <f t="shared" si="6"/>
        <v>.0</v>
      </c>
    </row>
    <row r="24" ht="21" customHeight="1">
      <c r="B24" s="13" t="s">
        <v>29</v>
      </c>
      <c r="C24" s="28">
        <v>79</v>
      </c>
      <c r="D24" s="10">
        <f ref="D24:D29" t="shared" si="10">SUM(F24,H24,J24)</f>
        <v>78</v>
      </c>
      <c r="E24" s="11">
        <f t="shared" si="7"/>
        <v>98.734177215189874</v>
      </c>
      <c r="F24" s="10">
        <v>41</v>
      </c>
      <c r="G24" s="11">
        <f t="shared" si="0"/>
        <v>52.564102564102569</v>
      </c>
      <c r="H24" s="10">
        <v>37</v>
      </c>
      <c r="I24" s="11">
        <f t="shared" si="1"/>
        <v>47.435897435897431</v>
      </c>
      <c r="J24" s="10"/>
      <c r="K24" s="11" t="str">
        <f t="shared" si="2"/>
        <v>.0</v>
      </c>
      <c r="L24" s="10">
        <f ref="L24:L29" t="shared" si="11">SUM(N24,P24,R24)</f>
        <v>78</v>
      </c>
      <c r="M24" s="11">
        <f t="shared" si="3"/>
        <v>98.734177215189874</v>
      </c>
      <c r="N24" s="10">
        <v>46</v>
      </c>
      <c r="O24" s="11">
        <f t="shared" si="4"/>
        <v>58.974358974358978</v>
      </c>
      <c r="P24" s="10">
        <v>32</v>
      </c>
      <c r="Q24" s="11">
        <f t="shared" si="5"/>
        <v>41.025641025641022</v>
      </c>
      <c r="R24" s="10"/>
      <c r="S24" s="11" t="str">
        <f t="shared" si="6"/>
        <v>.0</v>
      </c>
    </row>
    <row r="25">
      <c r="A25" s="13"/>
      <c r="B25" s="13" t="s">
        <v>30</v>
      </c>
      <c r="C25" s="28">
        <v>1215</v>
      </c>
      <c r="D25" s="10">
        <f t="shared" si="10"/>
        <v>1213</v>
      </c>
      <c r="E25" s="11">
        <f t="shared" si="7"/>
        <v>99.835390946502059</v>
      </c>
      <c r="F25" s="10">
        <v>456</v>
      </c>
      <c r="G25" s="11">
        <f t="shared" si="0"/>
        <v>37.59274525968673</v>
      </c>
      <c r="H25" s="10">
        <v>757</v>
      </c>
      <c r="I25" s="11">
        <f t="shared" si="1"/>
        <v>62.407254740313277</v>
      </c>
      <c r="J25" s="10"/>
      <c r="K25" s="11" t="str">
        <f t="shared" si="2"/>
        <v>.0</v>
      </c>
      <c r="L25" s="10">
        <f t="shared" si="11"/>
        <v>1212</v>
      </c>
      <c r="M25" s="11">
        <f t="shared" si="3"/>
        <v>99.753086419753089</v>
      </c>
      <c r="N25" s="10">
        <v>522</v>
      </c>
      <c r="O25" s="11">
        <f t="shared" si="4"/>
        <v>43.069306930693067</v>
      </c>
      <c r="P25" s="10">
        <v>690</v>
      </c>
      <c r="Q25" s="11">
        <f t="shared" si="5"/>
        <v>56.930693069306926</v>
      </c>
      <c r="R25" s="10"/>
      <c r="S25" s="11" t="str">
        <f t="shared" si="6"/>
        <v>.0</v>
      </c>
    </row>
    <row r="26">
      <c r="A26" s="13"/>
      <c r="B26" s="13" t="s">
        <v>31</v>
      </c>
      <c r="C26" s="28">
        <v>566</v>
      </c>
      <c r="D26" s="10">
        <f t="shared" si="10"/>
        <v>565</v>
      </c>
      <c r="E26" s="11">
        <f t="shared" si="7"/>
        <v>99.823321554770317</v>
      </c>
      <c r="F26" s="10">
        <v>269</v>
      </c>
      <c r="G26" s="11">
        <f t="shared" si="0"/>
        <v>47.610619469026553</v>
      </c>
      <c r="H26" s="10">
        <v>296</v>
      </c>
      <c r="I26" s="11">
        <f t="shared" si="1"/>
        <v>52.389380530973447</v>
      </c>
      <c r="J26" s="10"/>
      <c r="K26" s="11" t="str">
        <f t="shared" si="2"/>
        <v>.0</v>
      </c>
      <c r="L26" s="10">
        <f t="shared" si="11"/>
        <v>565</v>
      </c>
      <c r="M26" s="11">
        <f t="shared" si="3"/>
        <v>99.823321554770317</v>
      </c>
      <c r="N26" s="10">
        <v>318</v>
      </c>
      <c r="O26" s="11">
        <f t="shared" si="4"/>
        <v>56.283185840707958</v>
      </c>
      <c r="P26" s="10">
        <v>247</v>
      </c>
      <c r="Q26" s="11">
        <f t="shared" si="5"/>
        <v>43.716814159292035</v>
      </c>
      <c r="R26" s="10"/>
      <c r="S26" s="11" t="str">
        <f t="shared" si="6"/>
        <v>.0</v>
      </c>
    </row>
    <row r="27">
      <c r="A27" s="13"/>
      <c r="B27" s="13" t="s">
        <v>32</v>
      </c>
      <c r="C27" s="28">
        <v>411</v>
      </c>
      <c r="D27" s="10">
        <f t="shared" si="10"/>
        <v>408</v>
      </c>
      <c r="E27" s="11">
        <f t="shared" si="7"/>
        <v>99.270072992700733</v>
      </c>
      <c r="F27" s="10">
        <v>224</v>
      </c>
      <c r="G27" s="11">
        <f t="shared" si="0"/>
        <v>54.901960784313729</v>
      </c>
      <c r="H27" s="10">
        <v>184</v>
      </c>
      <c r="I27" s="11">
        <f t="shared" si="1"/>
        <v>45.098039215686278</v>
      </c>
      <c r="J27" s="10"/>
      <c r="K27" s="11" t="str">
        <f t="shared" si="2"/>
        <v>.0</v>
      </c>
      <c r="L27" s="10">
        <f t="shared" si="11"/>
        <v>396</v>
      </c>
      <c r="M27" s="11">
        <f t="shared" si="3"/>
        <v>96.350364963503651</v>
      </c>
      <c r="N27" s="10">
        <v>239</v>
      </c>
      <c r="O27" s="11">
        <f t="shared" si="4"/>
        <v>60.353535353535349</v>
      </c>
      <c r="P27" s="10">
        <v>157</v>
      </c>
      <c r="Q27" s="11">
        <f t="shared" si="5"/>
        <v>39.646464646464644</v>
      </c>
      <c r="R27" s="10"/>
      <c r="S27" s="11" t="str">
        <f t="shared" si="6"/>
        <v>.0</v>
      </c>
    </row>
    <row r="28">
      <c r="A28" s="13"/>
      <c r="B28" s="13" t="s">
        <v>33</v>
      </c>
      <c r="C28" s="28">
        <v>668</v>
      </c>
      <c r="D28" s="10">
        <f t="shared" si="10"/>
        <v>622</v>
      </c>
      <c r="E28" s="11">
        <f t="shared" si="7"/>
        <v>93.113772455089816</v>
      </c>
      <c r="F28" s="10">
        <v>229</v>
      </c>
      <c r="G28" s="11">
        <f t="shared" si="0"/>
        <v>36.816720257234728</v>
      </c>
      <c r="H28" s="10">
        <v>393</v>
      </c>
      <c r="I28" s="11">
        <f t="shared" si="1"/>
        <v>63.183279742765272</v>
      </c>
      <c r="J28" s="10"/>
      <c r="K28" s="11" t="str">
        <f t="shared" si="2"/>
        <v>.0</v>
      </c>
      <c r="L28" s="10">
        <f t="shared" si="11"/>
        <v>619</v>
      </c>
      <c r="M28" s="11">
        <f t="shared" si="3"/>
        <v>92.664670658682638</v>
      </c>
      <c r="N28" s="10">
        <v>312</v>
      </c>
      <c r="O28" s="11">
        <f t="shared" si="4"/>
        <v>50.40387722132472</v>
      </c>
      <c r="P28" s="10">
        <v>307</v>
      </c>
      <c r="Q28" s="11">
        <f t="shared" si="5"/>
        <v>49.59612277867528</v>
      </c>
      <c r="R28" s="10"/>
      <c r="S28" s="11" t="str">
        <f t="shared" si="6"/>
        <v>.0</v>
      </c>
    </row>
    <row r="29">
      <c r="A29" s="13"/>
      <c r="B29" s="13" t="s">
        <v>34</v>
      </c>
      <c r="C29" s="28">
        <v>64</v>
      </c>
      <c r="D29" s="10">
        <f t="shared" si="10"/>
        <v>43</v>
      </c>
      <c r="E29" s="11">
        <f t="shared" si="7"/>
        <v>67.1875</v>
      </c>
      <c r="F29" s="10">
        <v>16</v>
      </c>
      <c r="G29" s="11">
        <f t="shared" si="0"/>
        <v>37.2093023255814</v>
      </c>
      <c r="H29" s="10">
        <v>27</v>
      </c>
      <c r="I29" s="11">
        <f t="shared" si="1"/>
        <v>62.7906976744186</v>
      </c>
      <c r="J29" s="10"/>
      <c r="K29" s="11" t="str">
        <f t="shared" si="2"/>
        <v>.0</v>
      </c>
      <c r="L29" s="10">
        <f t="shared" si="11"/>
        <v>46</v>
      </c>
      <c r="M29" s="11">
        <f t="shared" si="3"/>
        <v>71.875</v>
      </c>
      <c r="N29" s="10">
        <v>21</v>
      </c>
      <c r="O29" s="11">
        <f t="shared" si="4"/>
        <v>45.652173913043477</v>
      </c>
      <c r="P29" s="10">
        <v>25</v>
      </c>
      <c r="Q29" s="11">
        <f t="shared" si="5"/>
        <v>54.347826086956516</v>
      </c>
      <c r="R29" s="10"/>
      <c r="S29" s="11" t="str">
        <f t="shared" si="6"/>
        <v>.0</v>
      </c>
    </row>
    <row r="30" ht="21" customHeight="1">
      <c r="A30" s="12" t="s">
        <v>35</v>
      </c>
      <c r="B30" s="12"/>
      <c r="C30" s="10">
        <f>SUM(C31:C39)</f>
        <v>4512</v>
      </c>
      <c r="D30" s="10">
        <f>SUM(D31:D39)</f>
        <v>3769</v>
      </c>
      <c r="E30" s="11">
        <f t="shared" si="7"/>
        <v>83.532801418439718</v>
      </c>
      <c r="F30" s="10">
        <f>SUM(F31:F39)</f>
        <v>2168</v>
      </c>
      <c r="G30" s="11">
        <f t="shared" si="0"/>
        <v>57.521889095250735</v>
      </c>
      <c r="H30" s="10">
        <f>SUM(H31:H39)</f>
        <v>1601</v>
      </c>
      <c r="I30" s="11">
        <f t="shared" si="1"/>
        <v>42.478110904749272</v>
      </c>
      <c r="J30" s="10">
        <f>SUM(J31:J39)</f>
        <v>0</v>
      </c>
      <c r="K30" s="11" t="str">
        <f t="shared" si="2"/>
        <v>.0</v>
      </c>
      <c r="L30" s="10">
        <f>SUM(L31:L39)</f>
        <v>3708</v>
      </c>
      <c r="M30" s="11">
        <f t="shared" si="3"/>
        <v>82.180851063829792</v>
      </c>
      <c r="N30" s="10">
        <f>SUM(N31:N39)</f>
        <v>2469</v>
      </c>
      <c r="O30" s="11">
        <f t="shared" si="4"/>
        <v>66.585760517799358</v>
      </c>
      <c r="P30" s="10">
        <f>SUM(P31:P39)</f>
        <v>1239</v>
      </c>
      <c r="Q30" s="11">
        <f t="shared" si="5"/>
        <v>33.414239482200649</v>
      </c>
      <c r="R30" s="10">
        <f>SUM(R31:R39)</f>
        <v>0</v>
      </c>
      <c r="S30" s="11" t="str">
        <f t="shared" si="6"/>
        <v>.0</v>
      </c>
    </row>
    <row r="31" ht="21" customHeight="1">
      <c r="A31" s="13"/>
      <c r="B31" s="13" t="s">
        <v>36</v>
      </c>
      <c r="C31" s="28">
        <v>590</v>
      </c>
      <c r="D31" s="10">
        <f ref="D31:D39" t="shared" si="12">SUM(F31,H31,J31)</f>
        <v>569</v>
      </c>
      <c r="E31" s="11">
        <f t="shared" si="7"/>
        <v>96.4406779661017</v>
      </c>
      <c r="F31" s="10">
        <v>310</v>
      </c>
      <c r="G31" s="11">
        <f t="shared" si="0"/>
        <v>54.481546572934967</v>
      </c>
      <c r="H31" s="10">
        <v>259</v>
      </c>
      <c r="I31" s="11">
        <f t="shared" si="1"/>
        <v>45.518453427065026</v>
      </c>
      <c r="J31" s="10"/>
      <c r="K31" s="11" t="str">
        <f t="shared" si="2"/>
        <v>.0</v>
      </c>
      <c r="L31" s="10">
        <f ref="L31:L39" t="shared" si="13">SUM(N31,P31,R31)</f>
        <v>562</v>
      </c>
      <c r="M31" s="11">
        <f t="shared" si="3"/>
        <v>95.254237288135585</v>
      </c>
      <c r="N31" s="10">
        <v>325</v>
      </c>
      <c r="O31" s="11">
        <f t="shared" si="4"/>
        <v>57.829181494661917</v>
      </c>
      <c r="P31" s="10">
        <v>237</v>
      </c>
      <c r="Q31" s="11">
        <f t="shared" si="5"/>
        <v>42.170818505338076</v>
      </c>
      <c r="R31" s="10"/>
      <c r="S31" s="11" t="str">
        <f t="shared" si="6"/>
        <v>.0</v>
      </c>
    </row>
    <row r="32">
      <c r="A32" s="13"/>
      <c r="B32" s="13" t="s">
        <v>37</v>
      </c>
      <c r="C32" s="28">
        <v>914</v>
      </c>
      <c r="D32" s="10">
        <f t="shared" si="12"/>
        <v>669</v>
      </c>
      <c r="E32" s="11">
        <f t="shared" si="7"/>
        <v>73.194748358862142</v>
      </c>
      <c r="F32" s="10">
        <v>460</v>
      </c>
      <c r="G32" s="11">
        <f t="shared" si="0"/>
        <v>68.759342301943192</v>
      </c>
      <c r="H32" s="10">
        <v>209</v>
      </c>
      <c r="I32" s="11">
        <f t="shared" si="1"/>
        <v>31.2406576980568</v>
      </c>
      <c r="J32" s="10"/>
      <c r="K32" s="11" t="str">
        <f t="shared" si="2"/>
        <v>.0</v>
      </c>
      <c r="L32" s="10">
        <f t="shared" si="13"/>
        <v>667</v>
      </c>
      <c r="M32" s="11">
        <f t="shared" si="3"/>
        <v>72.97592997811816</v>
      </c>
      <c r="N32" s="10">
        <v>538</v>
      </c>
      <c r="O32" s="11">
        <f t="shared" si="4"/>
        <v>80.659670164917543</v>
      </c>
      <c r="P32" s="10">
        <v>129</v>
      </c>
      <c r="Q32" s="11">
        <f t="shared" si="5"/>
        <v>19.340329835082461</v>
      </c>
      <c r="R32" s="10"/>
      <c r="S32" s="11" t="str">
        <f t="shared" si="6"/>
        <v>.0</v>
      </c>
    </row>
    <row r="33">
      <c r="A33" s="13"/>
      <c r="B33" s="13" t="s">
        <v>38</v>
      </c>
      <c r="C33" s="28">
        <v>348</v>
      </c>
      <c r="D33" s="10">
        <f t="shared" si="12"/>
        <v>340</v>
      </c>
      <c r="E33" s="11">
        <f t="shared" si="7"/>
        <v>97.701149425287355</v>
      </c>
      <c r="F33" s="10">
        <v>226</v>
      </c>
      <c r="G33" s="11">
        <f t="shared" si="0"/>
        <v>66.470588235294116</v>
      </c>
      <c r="H33" s="10">
        <v>114</v>
      </c>
      <c r="I33" s="11">
        <f t="shared" si="1"/>
        <v>33.529411764705877</v>
      </c>
      <c r="J33" s="10"/>
      <c r="K33" s="11" t="str">
        <f t="shared" si="2"/>
        <v>.0</v>
      </c>
      <c r="L33" s="10">
        <f t="shared" si="13"/>
        <v>340</v>
      </c>
      <c r="M33" s="11">
        <f t="shared" si="3"/>
        <v>97.701149425287355</v>
      </c>
      <c r="N33" s="10">
        <v>261</v>
      </c>
      <c r="O33" s="11">
        <f t="shared" si="4"/>
        <v>76.764705882352942</v>
      </c>
      <c r="P33" s="10">
        <v>79</v>
      </c>
      <c r="Q33" s="11">
        <f t="shared" si="5"/>
        <v>23.235294117647058</v>
      </c>
      <c r="R33" s="10"/>
      <c r="S33" s="11" t="str">
        <f t="shared" si="6"/>
        <v>.0</v>
      </c>
    </row>
    <row r="34">
      <c r="A34" s="13"/>
      <c r="B34" s="13" t="s">
        <v>39</v>
      </c>
      <c r="C34" s="28">
        <v>443</v>
      </c>
      <c r="D34" s="10">
        <f t="shared" si="12"/>
        <v>429</v>
      </c>
      <c r="E34" s="11">
        <f t="shared" si="7"/>
        <v>96.839729119638832</v>
      </c>
      <c r="F34" s="10">
        <v>308</v>
      </c>
      <c r="G34" s="11">
        <f t="shared" si="0"/>
        <v>71.7948717948718</v>
      </c>
      <c r="H34" s="10">
        <v>121</v>
      </c>
      <c r="I34" s="11">
        <f t="shared" si="1"/>
        <v>28.205128205128204</v>
      </c>
      <c r="J34" s="10"/>
      <c r="K34" s="11" t="str">
        <f t="shared" si="2"/>
        <v>.0</v>
      </c>
      <c r="L34" s="10">
        <f t="shared" si="13"/>
        <v>424</v>
      </c>
      <c r="M34" s="11">
        <f t="shared" si="3"/>
        <v>95.711060948081268</v>
      </c>
      <c r="N34" s="10">
        <v>328</v>
      </c>
      <c r="O34" s="11">
        <f t="shared" si="4"/>
        <v>77.358490566037744</v>
      </c>
      <c r="P34" s="10">
        <v>96</v>
      </c>
      <c r="Q34" s="11">
        <f t="shared" si="5"/>
        <v>22.641509433962266</v>
      </c>
      <c r="R34" s="10"/>
      <c r="S34" s="11" t="str">
        <f t="shared" si="6"/>
        <v>.0</v>
      </c>
    </row>
    <row r="35">
      <c r="A35" s="13"/>
      <c r="B35" s="13" t="s">
        <v>40</v>
      </c>
      <c r="C35" s="28">
        <v>601</v>
      </c>
      <c r="D35" s="10">
        <f t="shared" si="12"/>
        <v>500</v>
      </c>
      <c r="E35" s="11">
        <f t="shared" si="7"/>
        <v>83.194675540765388</v>
      </c>
      <c r="F35" s="10">
        <v>246</v>
      </c>
      <c r="G35" s="11">
        <f t="shared" si="0"/>
        <v>49.2</v>
      </c>
      <c r="H35" s="10">
        <v>254</v>
      </c>
      <c r="I35" s="11">
        <f t="shared" si="1"/>
        <v>50.8</v>
      </c>
      <c r="J35" s="10"/>
      <c r="K35" s="11" t="str">
        <f t="shared" si="2"/>
        <v>.0</v>
      </c>
      <c r="L35" s="10">
        <f t="shared" si="13"/>
        <v>478</v>
      </c>
      <c r="M35" s="11">
        <f t="shared" si="3"/>
        <v>79.534109816971707</v>
      </c>
      <c r="N35" s="10">
        <v>280</v>
      </c>
      <c r="O35" s="11">
        <f t="shared" si="4"/>
        <v>58.577405857740587</v>
      </c>
      <c r="P35" s="10">
        <v>198</v>
      </c>
      <c r="Q35" s="11">
        <f t="shared" si="5"/>
        <v>41.422594142259413</v>
      </c>
      <c r="R35" s="10"/>
      <c r="S35" s="11" t="str">
        <f t="shared" si="6"/>
        <v>.0</v>
      </c>
    </row>
    <row r="36">
      <c r="A36" s="13"/>
      <c r="B36" s="13" t="s">
        <v>41</v>
      </c>
      <c r="C36" s="28">
        <v>838</v>
      </c>
      <c r="D36" s="10">
        <f t="shared" si="12"/>
        <v>590</v>
      </c>
      <c r="E36" s="11">
        <f t="shared" si="7"/>
        <v>70.40572792362768</v>
      </c>
      <c r="F36" s="10">
        <v>247</v>
      </c>
      <c r="G36" s="11">
        <f t="shared" si="0"/>
        <v>41.864406779661017</v>
      </c>
      <c r="H36" s="10">
        <v>343</v>
      </c>
      <c r="I36" s="11">
        <f t="shared" si="1"/>
        <v>58.13559322033899</v>
      </c>
      <c r="J36" s="10"/>
      <c r="K36" s="11" t="str">
        <f t="shared" si="2"/>
        <v>.0</v>
      </c>
      <c r="L36" s="10">
        <f t="shared" si="13"/>
        <v>578</v>
      </c>
      <c r="M36" s="11">
        <f t="shared" si="3"/>
        <v>68.97374701670644</v>
      </c>
      <c r="N36" s="10">
        <v>350</v>
      </c>
      <c r="O36" s="11">
        <f t="shared" si="4"/>
        <v>60.553633217993074</v>
      </c>
      <c r="P36" s="10">
        <v>228</v>
      </c>
      <c r="Q36" s="11">
        <f t="shared" si="5"/>
        <v>39.446366782006919</v>
      </c>
      <c r="R36" s="10"/>
      <c r="S36" s="11" t="str">
        <f t="shared" si="6"/>
        <v>.0</v>
      </c>
    </row>
    <row r="37">
      <c r="A37" s="13"/>
      <c r="B37" s="13" t="s">
        <v>42</v>
      </c>
      <c r="C37" s="28">
        <v>203</v>
      </c>
      <c r="D37" s="10">
        <f t="shared" si="12"/>
        <v>177</v>
      </c>
      <c r="E37" s="11">
        <f t="shared" si="7"/>
        <v>87.192118226601</v>
      </c>
      <c r="F37" s="10">
        <v>76</v>
      </c>
      <c r="G37" s="11">
        <f t="shared" si="0"/>
        <v>42.93785310734463</v>
      </c>
      <c r="H37" s="10">
        <v>101</v>
      </c>
      <c r="I37" s="11">
        <f t="shared" si="1"/>
        <v>57.062146892655363</v>
      </c>
      <c r="J37" s="10"/>
      <c r="K37" s="11" t="str">
        <f t="shared" si="2"/>
        <v>.0</v>
      </c>
      <c r="L37" s="10">
        <f t="shared" si="13"/>
        <v>167</v>
      </c>
      <c r="M37" s="11">
        <f t="shared" si="3"/>
        <v>82.266009852216754</v>
      </c>
      <c r="N37" s="10">
        <v>81</v>
      </c>
      <c r="O37" s="11">
        <f t="shared" si="4"/>
        <v>48.50299401197605</v>
      </c>
      <c r="P37" s="10">
        <v>86</v>
      </c>
      <c r="Q37" s="11">
        <f t="shared" si="5"/>
        <v>51.49700598802395</v>
      </c>
      <c r="R37" s="10"/>
      <c r="S37" s="11" t="str">
        <f t="shared" si="6"/>
        <v>.0</v>
      </c>
    </row>
    <row r="38">
      <c r="A38" s="13"/>
      <c r="B38" s="13" t="s">
        <v>43</v>
      </c>
      <c r="C38" s="28">
        <v>336</v>
      </c>
      <c r="D38" s="10">
        <f t="shared" si="12"/>
        <v>289</v>
      </c>
      <c r="E38" s="11">
        <f t="shared" si="7"/>
        <v>86.011904761904773</v>
      </c>
      <c r="F38" s="10">
        <v>152</v>
      </c>
      <c r="G38" s="11">
        <f t="shared" si="0"/>
        <v>52.595155709342556</v>
      </c>
      <c r="H38" s="10">
        <v>137</v>
      </c>
      <c r="I38" s="11">
        <f t="shared" si="1"/>
        <v>47.404844290657437</v>
      </c>
      <c r="J38" s="10"/>
      <c r="K38" s="11" t="str">
        <f t="shared" si="2"/>
        <v>.0</v>
      </c>
      <c r="L38" s="10">
        <f t="shared" si="13"/>
        <v>289</v>
      </c>
      <c r="M38" s="11">
        <f t="shared" si="3"/>
        <v>86.011904761904773</v>
      </c>
      <c r="N38" s="10">
        <v>135</v>
      </c>
      <c r="O38" s="11">
        <f t="shared" si="4"/>
        <v>46.712802768166092</v>
      </c>
      <c r="P38" s="10">
        <v>154</v>
      </c>
      <c r="Q38" s="11">
        <f t="shared" si="5"/>
        <v>53.287197231833908</v>
      </c>
      <c r="R38" s="10"/>
      <c r="S38" s="11" t="str">
        <f t="shared" si="6"/>
        <v>.0</v>
      </c>
    </row>
    <row r="39">
      <c r="A39" s="13"/>
      <c r="B39" s="13" t="s">
        <v>44</v>
      </c>
      <c r="C39" s="28">
        <v>239</v>
      </c>
      <c r="D39" s="10">
        <f t="shared" si="12"/>
        <v>206</v>
      </c>
      <c r="E39" s="11">
        <f t="shared" si="7"/>
        <v>86.192468619246867</v>
      </c>
      <c r="F39" s="10">
        <v>143</v>
      </c>
      <c r="G39" s="11">
        <f t="shared" si="0"/>
        <v>69.417475728155338</v>
      </c>
      <c r="H39" s="10">
        <v>63</v>
      </c>
      <c r="I39" s="11">
        <f t="shared" si="1"/>
        <v>30.582524271844658</v>
      </c>
      <c r="J39" s="10"/>
      <c r="K39" s="11" t="str">
        <f t="shared" si="2"/>
        <v>.0</v>
      </c>
      <c r="L39" s="10">
        <f t="shared" si="13"/>
        <v>203</v>
      </c>
      <c r="M39" s="11">
        <f t="shared" si="3"/>
        <v>84.937238493723854</v>
      </c>
      <c r="N39" s="10">
        <v>171</v>
      </c>
      <c r="O39" s="11">
        <f t="shared" si="4"/>
        <v>84.236453201970434</v>
      </c>
      <c r="P39" s="10">
        <v>32</v>
      </c>
      <c r="Q39" s="11">
        <f t="shared" si="5"/>
        <v>15.763546798029557</v>
      </c>
      <c r="R39" s="10"/>
      <c r="S39" s="11" t="str">
        <f t="shared" si="6"/>
        <v>.0</v>
      </c>
    </row>
    <row r="40" ht="21" customHeight="1">
      <c r="A40" s="12" t="s">
        <v>45</v>
      </c>
      <c r="B40" s="12"/>
      <c r="C40" s="10">
        <f>SUM(C41:C49)</f>
        <v>12529</v>
      </c>
      <c r="D40" s="10">
        <f>SUM(D41:D49)</f>
        <v>12277</v>
      </c>
      <c r="E40" s="11">
        <f t="shared" si="7"/>
        <v>97.988666294197458</v>
      </c>
      <c r="F40" s="10">
        <f>SUM(F41:F49)</f>
        <v>7604</v>
      </c>
      <c r="G40" s="11">
        <f t="shared" si="0"/>
        <v>61.936955282235076</v>
      </c>
      <c r="H40" s="10">
        <f>SUM(H41:H49)</f>
        <v>4673</v>
      </c>
      <c r="I40" s="11">
        <f t="shared" si="1"/>
        <v>38.063044717764924</v>
      </c>
      <c r="J40" s="10">
        <f>SUM(J41:J49)</f>
        <v>0</v>
      </c>
      <c r="K40" s="11" t="str">
        <f t="shared" si="2"/>
        <v>.0</v>
      </c>
      <c r="L40" s="10">
        <f>SUM(L41:L49)</f>
        <v>12119</v>
      </c>
      <c r="M40" s="11">
        <f t="shared" si="3"/>
        <v>96.727591986591108</v>
      </c>
      <c r="N40" s="10">
        <f>SUM(N41:N49)</f>
        <v>9491</v>
      </c>
      <c r="O40" s="11">
        <f t="shared" si="4"/>
        <v>78.315042495255383</v>
      </c>
      <c r="P40" s="10">
        <f>SUM(P41:P49)</f>
        <v>2628</v>
      </c>
      <c r="Q40" s="11">
        <f t="shared" si="5"/>
        <v>21.684957504744613</v>
      </c>
      <c r="R40" s="10">
        <f>SUM(R41:R49)</f>
        <v>0</v>
      </c>
      <c r="S40" s="11" t="str">
        <f t="shared" si="6"/>
        <v>.0</v>
      </c>
    </row>
    <row r="41" ht="21" customHeight="1">
      <c r="A41" s="13"/>
      <c r="B41" s="13" t="s">
        <v>46</v>
      </c>
      <c r="C41" s="28">
        <v>270</v>
      </c>
      <c r="D41" s="10">
        <f ref="D41:D49" t="shared" si="14">SUM(F41,H41,J41)</f>
        <v>258</v>
      </c>
      <c r="E41" s="11">
        <f t="shared" si="7"/>
        <v>95.555555555555557</v>
      </c>
      <c r="F41" s="10">
        <v>93</v>
      </c>
      <c r="G41" s="11">
        <f t="shared" si="0"/>
        <v>36.046511627906973</v>
      </c>
      <c r="H41" s="10">
        <v>165</v>
      </c>
      <c r="I41" s="11">
        <f t="shared" si="1"/>
        <v>63.953488372093027</v>
      </c>
      <c r="J41" s="10"/>
      <c r="K41" s="11" t="str">
        <f t="shared" si="2"/>
        <v>.0</v>
      </c>
      <c r="L41" s="10">
        <f ref="L41:L49" t="shared" si="15">SUM(N41,P41,R41)</f>
        <v>258</v>
      </c>
      <c r="M41" s="11">
        <f t="shared" si="3"/>
        <v>95.555555555555557</v>
      </c>
      <c r="N41" s="10">
        <v>118</v>
      </c>
      <c r="O41" s="11">
        <f t="shared" si="4"/>
        <v>45.736434108527128</v>
      </c>
      <c r="P41" s="10">
        <v>140</v>
      </c>
      <c r="Q41" s="11">
        <f t="shared" si="5"/>
        <v>54.263565891472865</v>
      </c>
      <c r="R41" s="10"/>
      <c r="S41" s="11" t="str">
        <f t="shared" si="6"/>
        <v>.0</v>
      </c>
    </row>
    <row r="42">
      <c r="A42" s="13"/>
      <c r="B42" s="13" t="s">
        <v>47</v>
      </c>
      <c r="C42" s="28">
        <v>71</v>
      </c>
      <c r="D42" s="10">
        <f t="shared" si="14"/>
        <v>63</v>
      </c>
      <c r="E42" s="11">
        <f t="shared" si="7"/>
        <v>88.732394366197184</v>
      </c>
      <c r="F42" s="10">
        <v>18</v>
      </c>
      <c r="G42" s="11">
        <f t="shared" si="0"/>
        <v>28.571428571428569</v>
      </c>
      <c r="H42" s="10">
        <v>45</v>
      </c>
      <c r="I42" s="11">
        <f t="shared" si="1"/>
        <v>71.428571428571431</v>
      </c>
      <c r="J42" s="10"/>
      <c r="K42" s="11" t="str">
        <f t="shared" si="2"/>
        <v>.0</v>
      </c>
      <c r="L42" s="10">
        <f t="shared" si="15"/>
        <v>63</v>
      </c>
      <c r="M42" s="11">
        <f t="shared" si="3"/>
        <v>88.732394366197184</v>
      </c>
      <c r="N42" s="10">
        <v>28</v>
      </c>
      <c r="O42" s="11">
        <f t="shared" si="4"/>
        <v>44.444444444444443</v>
      </c>
      <c r="P42" s="10">
        <v>35</v>
      </c>
      <c r="Q42" s="11">
        <f t="shared" si="5"/>
        <v>55.555555555555557</v>
      </c>
      <c r="R42" s="10"/>
      <c r="S42" s="11" t="str">
        <f t="shared" si="6"/>
        <v>.0</v>
      </c>
    </row>
    <row r="43">
      <c r="A43" s="13"/>
      <c r="B43" s="13" t="s">
        <v>48</v>
      </c>
      <c r="C43" s="28">
        <v>263</v>
      </c>
      <c r="D43" s="10">
        <f t="shared" si="14"/>
        <v>250</v>
      </c>
      <c r="E43" s="11">
        <f t="shared" si="7"/>
        <v>95.057034220532316</v>
      </c>
      <c r="F43" s="10">
        <v>139</v>
      </c>
      <c r="G43" s="11">
        <f t="shared" si="0"/>
        <v>55.600000000000009</v>
      </c>
      <c r="H43" s="10">
        <v>111</v>
      </c>
      <c r="I43" s="11">
        <f t="shared" si="1"/>
        <v>44.4</v>
      </c>
      <c r="J43" s="10"/>
      <c r="K43" s="11" t="str">
        <f t="shared" si="2"/>
        <v>.0</v>
      </c>
      <c r="L43" s="10">
        <f t="shared" si="15"/>
        <v>239</v>
      </c>
      <c r="M43" s="11">
        <f t="shared" si="3"/>
        <v>90.8745247148289</v>
      </c>
      <c r="N43" s="10">
        <v>138</v>
      </c>
      <c r="O43" s="11">
        <f t="shared" si="4"/>
        <v>57.740585774058573</v>
      </c>
      <c r="P43" s="10">
        <v>101</v>
      </c>
      <c r="Q43" s="11">
        <f t="shared" si="5"/>
        <v>42.25941422594142</v>
      </c>
      <c r="R43" s="10"/>
      <c r="S43" s="11" t="str">
        <f t="shared" si="6"/>
        <v>.0</v>
      </c>
    </row>
    <row r="44">
      <c r="A44" s="13"/>
      <c r="B44" s="13" t="s">
        <v>49</v>
      </c>
      <c r="C44" s="28">
        <v>145</v>
      </c>
      <c r="D44" s="10">
        <f t="shared" si="14"/>
        <v>128</v>
      </c>
      <c r="E44" s="11">
        <f t="shared" si="7"/>
        <v>88.275862068965523</v>
      </c>
      <c r="F44" s="10">
        <v>69</v>
      </c>
      <c r="G44" s="11">
        <f t="shared" si="0"/>
        <v>53.90625</v>
      </c>
      <c r="H44" s="10">
        <v>59</v>
      </c>
      <c r="I44" s="11">
        <f t="shared" si="1"/>
        <v>46.09375</v>
      </c>
      <c r="J44" s="10"/>
      <c r="K44" s="11" t="str">
        <f t="shared" si="2"/>
        <v>.0</v>
      </c>
      <c r="L44" s="10">
        <f t="shared" si="15"/>
        <v>128</v>
      </c>
      <c r="M44" s="11">
        <f t="shared" si="3"/>
        <v>88.275862068965523</v>
      </c>
      <c r="N44" s="10">
        <v>62</v>
      </c>
      <c r="O44" s="11">
        <f t="shared" si="4"/>
        <v>48.4375</v>
      </c>
      <c r="P44" s="10">
        <v>66</v>
      </c>
      <c r="Q44" s="11">
        <f t="shared" si="5"/>
        <v>51.5625</v>
      </c>
      <c r="R44" s="10"/>
      <c r="S44" s="11" t="str">
        <f t="shared" si="6"/>
        <v>.0</v>
      </c>
    </row>
    <row r="45">
      <c r="A45" s="13"/>
      <c r="B45" s="13" t="s">
        <v>50</v>
      </c>
      <c r="C45" s="28">
        <v>308</v>
      </c>
      <c r="D45" s="10">
        <f t="shared" si="14"/>
        <v>289</v>
      </c>
      <c r="E45" s="11">
        <f t="shared" si="7"/>
        <v>93.831168831168839</v>
      </c>
      <c r="F45" s="10">
        <v>217</v>
      </c>
      <c r="G45" s="11">
        <f t="shared" si="0"/>
        <v>75.086505190311414</v>
      </c>
      <c r="H45" s="10">
        <v>72</v>
      </c>
      <c r="I45" s="11">
        <f t="shared" si="1"/>
        <v>24.913494809688579</v>
      </c>
      <c r="J45" s="10"/>
      <c r="K45" s="11" t="str">
        <f t="shared" si="2"/>
        <v>.0</v>
      </c>
      <c r="L45" s="10">
        <f t="shared" si="15"/>
        <v>289</v>
      </c>
      <c r="M45" s="11">
        <f t="shared" si="3"/>
        <v>93.831168831168839</v>
      </c>
      <c r="N45" s="10">
        <v>224</v>
      </c>
      <c r="O45" s="11">
        <f t="shared" si="4"/>
        <v>77.508650519031136</v>
      </c>
      <c r="P45" s="10">
        <v>65</v>
      </c>
      <c r="Q45" s="11">
        <f t="shared" si="5"/>
        <v>22.491349480968857</v>
      </c>
      <c r="R45" s="10"/>
      <c r="S45" s="11" t="str">
        <f t="shared" si="6"/>
        <v>.0</v>
      </c>
    </row>
    <row r="46">
      <c r="A46" s="13"/>
      <c r="B46" s="13" t="s">
        <v>51</v>
      </c>
      <c r="C46" s="28">
        <v>975</v>
      </c>
      <c r="D46" s="10">
        <f t="shared" si="14"/>
        <v>930</v>
      </c>
      <c r="E46" s="11">
        <f t="shared" si="7"/>
        <v>95.384615384615387</v>
      </c>
      <c r="F46" s="10">
        <v>503</v>
      </c>
      <c r="G46" s="11">
        <f t="shared" si="0"/>
        <v>54.086021505376344</v>
      </c>
      <c r="H46" s="10">
        <v>427</v>
      </c>
      <c r="I46" s="11">
        <f t="shared" si="1"/>
        <v>45.913978494623656</v>
      </c>
      <c r="J46" s="10"/>
      <c r="K46" s="11" t="str">
        <f t="shared" si="2"/>
        <v>.0</v>
      </c>
      <c r="L46" s="10">
        <f t="shared" si="15"/>
        <v>919</v>
      </c>
      <c r="M46" s="11">
        <f t="shared" si="3"/>
        <v>94.256410256410263</v>
      </c>
      <c r="N46" s="10">
        <v>649</v>
      </c>
      <c r="O46" s="11">
        <f t="shared" si="4"/>
        <v>70.620239390642</v>
      </c>
      <c r="P46" s="10">
        <v>270</v>
      </c>
      <c r="Q46" s="11">
        <f t="shared" si="5"/>
        <v>29.379760609357998</v>
      </c>
      <c r="R46" s="10"/>
      <c r="S46" s="11" t="str">
        <f t="shared" si="6"/>
        <v>.0</v>
      </c>
    </row>
    <row r="47">
      <c r="A47" s="13"/>
      <c r="B47" s="13" t="s">
        <v>52</v>
      </c>
      <c r="C47" s="28">
        <v>963</v>
      </c>
      <c r="D47" s="10">
        <f t="shared" si="14"/>
        <v>952</v>
      </c>
      <c r="E47" s="11">
        <f t="shared" si="7"/>
        <v>98.857736240913809</v>
      </c>
      <c r="F47" s="10">
        <v>597</v>
      </c>
      <c r="G47" s="11">
        <f t="shared" si="0"/>
        <v>62.710084033613441</v>
      </c>
      <c r="H47" s="10">
        <v>355</v>
      </c>
      <c r="I47" s="11">
        <f t="shared" si="1"/>
        <v>37.289915966386559</v>
      </c>
      <c r="J47" s="10"/>
      <c r="K47" s="11" t="str">
        <f t="shared" si="2"/>
        <v>.0</v>
      </c>
      <c r="L47" s="10">
        <f t="shared" si="15"/>
        <v>880</v>
      </c>
      <c r="M47" s="11">
        <f t="shared" si="3"/>
        <v>91.381100726895113</v>
      </c>
      <c r="N47" s="10">
        <v>675</v>
      </c>
      <c r="O47" s="11">
        <f t="shared" si="4"/>
        <v>76.704545454545453</v>
      </c>
      <c r="P47" s="10">
        <v>205</v>
      </c>
      <c r="Q47" s="11">
        <f t="shared" si="5"/>
        <v>23.295454545454543</v>
      </c>
      <c r="R47" s="10"/>
      <c r="S47" s="11" t="str">
        <f t="shared" si="6"/>
        <v>.0</v>
      </c>
    </row>
    <row r="48">
      <c r="A48" s="13"/>
      <c r="B48" s="13" t="s">
        <v>53</v>
      </c>
      <c r="C48" s="28">
        <v>4920</v>
      </c>
      <c r="D48" s="10">
        <f t="shared" si="14"/>
        <v>4821</v>
      </c>
      <c r="E48" s="11">
        <f t="shared" si="7"/>
        <v>97.987804878048777</v>
      </c>
      <c r="F48" s="10">
        <v>3401</v>
      </c>
      <c r="G48" s="11">
        <f t="shared" si="0"/>
        <v>70.545529973034633</v>
      </c>
      <c r="H48" s="10">
        <v>1420</v>
      </c>
      <c r="I48" s="11">
        <f t="shared" si="1"/>
        <v>29.454470026965364</v>
      </c>
      <c r="J48" s="10"/>
      <c r="K48" s="11" t="str">
        <f t="shared" si="2"/>
        <v>.0</v>
      </c>
      <c r="L48" s="10">
        <f t="shared" si="15"/>
        <v>4792</v>
      </c>
      <c r="M48" s="11">
        <f t="shared" si="3"/>
        <v>97.398373983739845</v>
      </c>
      <c r="N48" s="10">
        <v>3660</v>
      </c>
      <c r="O48" s="11">
        <f t="shared" si="4"/>
        <v>76.377295492487477</v>
      </c>
      <c r="P48" s="10">
        <v>1132</v>
      </c>
      <c r="Q48" s="11">
        <f t="shared" si="5"/>
        <v>23.62270450751252</v>
      </c>
      <c r="R48" s="10"/>
      <c r="S48" s="11" t="str">
        <f t="shared" si="6"/>
        <v>.0</v>
      </c>
    </row>
    <row r="49">
      <c r="A49" s="13"/>
      <c r="B49" s="13" t="s">
        <v>54</v>
      </c>
      <c r="C49" s="28">
        <v>4614</v>
      </c>
      <c r="D49" s="10">
        <f t="shared" si="14"/>
        <v>4586</v>
      </c>
      <c r="E49" s="11">
        <f t="shared" si="7"/>
        <v>99.393151278716957</v>
      </c>
      <c r="F49" s="10">
        <v>2567</v>
      </c>
      <c r="G49" s="11">
        <f t="shared" si="0"/>
        <v>55.974705625817712</v>
      </c>
      <c r="H49" s="10">
        <v>2019</v>
      </c>
      <c r="I49" s="11">
        <f t="shared" si="1"/>
        <v>44.025294374182295</v>
      </c>
      <c r="J49" s="10"/>
      <c r="K49" s="11" t="str">
        <f t="shared" si="2"/>
        <v>.0</v>
      </c>
      <c r="L49" s="10">
        <f t="shared" si="15"/>
        <v>4551</v>
      </c>
      <c r="M49" s="11">
        <f t="shared" si="3"/>
        <v>98.634590377113128</v>
      </c>
      <c r="N49" s="10">
        <v>3937</v>
      </c>
      <c r="O49" s="11">
        <f t="shared" si="4"/>
        <v>86.50845967919139</v>
      </c>
      <c r="P49" s="10">
        <v>614</v>
      </c>
      <c r="Q49" s="11">
        <f t="shared" si="5"/>
        <v>13.491540320808614</v>
      </c>
      <c r="R49" s="10"/>
      <c r="S49" s="11" t="str">
        <f t="shared" si="6"/>
        <v>.0</v>
      </c>
    </row>
    <row r="50" ht="21" customHeight="1">
      <c r="A50" s="12" t="s">
        <v>55</v>
      </c>
      <c r="B50" s="12"/>
      <c r="C50" s="10">
        <f>SUM(C51:C59)</f>
        <v>4752</v>
      </c>
      <c r="D50" s="10">
        <f>SUM(D51:D59)</f>
        <v>4461</v>
      </c>
      <c r="E50" s="11">
        <f t="shared" si="7"/>
        <v>93.87626262626263</v>
      </c>
      <c r="F50" s="10">
        <f>SUM(F51:F59)</f>
        <v>2552</v>
      </c>
      <c r="G50" s="11">
        <f t="shared" si="0"/>
        <v>57.206904281551218</v>
      </c>
      <c r="H50" s="10">
        <f>SUM(H51:H59)</f>
        <v>1909</v>
      </c>
      <c r="I50" s="11">
        <f t="shared" si="1"/>
        <v>42.793095718448775</v>
      </c>
      <c r="J50" s="10">
        <f>SUM(J51:J59)</f>
        <v>0</v>
      </c>
      <c r="K50" s="11" t="str">
        <f t="shared" si="2"/>
        <v>.0</v>
      </c>
      <c r="L50" s="10">
        <f>SUM(L51:L59)</f>
        <v>4550</v>
      </c>
      <c r="M50" s="11">
        <f t="shared" si="3"/>
        <v>95.749158249158256</v>
      </c>
      <c r="N50" s="10">
        <f>SUM(N51:N59)</f>
        <v>2994</v>
      </c>
      <c r="O50" s="11">
        <f t="shared" si="4"/>
        <v>65.80219780219781</v>
      </c>
      <c r="P50" s="10">
        <f>SUM(P51:P59)</f>
        <v>1556</v>
      </c>
      <c r="Q50" s="11">
        <f t="shared" si="5"/>
        <v>34.1978021978022</v>
      </c>
      <c r="R50" s="10">
        <f>SUM(R51:R59)</f>
        <v>0</v>
      </c>
      <c r="S50" s="11" t="str">
        <f t="shared" si="6"/>
        <v>.0</v>
      </c>
    </row>
    <row r="51" ht="21" customHeight="1">
      <c r="A51" s="13"/>
      <c r="B51" s="13" t="s">
        <v>56</v>
      </c>
      <c r="C51" s="28">
        <v>326</v>
      </c>
      <c r="D51" s="10">
        <f ref="D51:D59" t="shared" si="16">SUM(F51,H51,J51)</f>
        <v>289</v>
      </c>
      <c r="E51" s="11">
        <f t="shared" si="7"/>
        <v>88.650306748466249</v>
      </c>
      <c r="F51" s="10">
        <v>188</v>
      </c>
      <c r="G51" s="11">
        <f t="shared" si="0"/>
        <v>65.051903114186842</v>
      </c>
      <c r="H51" s="10">
        <v>101</v>
      </c>
      <c r="I51" s="11">
        <f t="shared" si="1"/>
        <v>34.94809688581315</v>
      </c>
      <c r="J51" s="10"/>
      <c r="K51" s="11" t="str">
        <f t="shared" si="2"/>
        <v>.0</v>
      </c>
      <c r="L51" s="10">
        <f ref="L51:L59" t="shared" si="17">SUM(N51,P51,R51)</f>
        <v>288</v>
      </c>
      <c r="M51" s="11">
        <f t="shared" si="3"/>
        <v>88.343558282208591</v>
      </c>
      <c r="N51" s="10">
        <v>187</v>
      </c>
      <c r="O51" s="11">
        <f t="shared" si="4"/>
        <v>64.930555555555557</v>
      </c>
      <c r="P51" s="10">
        <v>101</v>
      </c>
      <c r="Q51" s="11">
        <f t="shared" si="5"/>
        <v>35.069444444444443</v>
      </c>
      <c r="R51" s="10"/>
      <c r="S51" s="11" t="str">
        <f t="shared" si="6"/>
        <v>.0</v>
      </c>
    </row>
    <row r="52">
      <c r="A52" s="13"/>
      <c r="B52" s="13" t="s">
        <v>57</v>
      </c>
      <c r="C52" s="28">
        <v>273</v>
      </c>
      <c r="D52" s="10">
        <f t="shared" si="16"/>
        <v>259</v>
      </c>
      <c r="E52" s="11">
        <f t="shared" si="7"/>
        <v>94.871794871794862</v>
      </c>
      <c r="F52" s="10">
        <v>137</v>
      </c>
      <c r="G52" s="11">
        <f t="shared" si="0"/>
        <v>52.8957528957529</v>
      </c>
      <c r="H52" s="10">
        <v>122</v>
      </c>
      <c r="I52" s="11">
        <f t="shared" si="1"/>
        <v>47.104247104247108</v>
      </c>
      <c r="J52" s="10"/>
      <c r="K52" s="11" t="str">
        <f t="shared" si="2"/>
        <v>.0</v>
      </c>
      <c r="L52" s="10">
        <f t="shared" si="17"/>
        <v>259</v>
      </c>
      <c r="M52" s="11">
        <f t="shared" si="3"/>
        <v>94.871794871794862</v>
      </c>
      <c r="N52" s="10">
        <v>162</v>
      </c>
      <c r="O52" s="11">
        <f t="shared" si="4"/>
        <v>62.548262548262542</v>
      </c>
      <c r="P52" s="10">
        <v>97</v>
      </c>
      <c r="Q52" s="11">
        <f t="shared" si="5"/>
        <v>37.451737451737451</v>
      </c>
      <c r="R52" s="10"/>
      <c r="S52" s="11" t="str">
        <f t="shared" si="6"/>
        <v>.0</v>
      </c>
    </row>
    <row r="53">
      <c r="A53" s="13"/>
      <c r="B53" s="13" t="s">
        <v>58</v>
      </c>
      <c r="C53" s="28">
        <v>833</v>
      </c>
      <c r="D53" s="10">
        <f t="shared" si="16"/>
        <v>829</v>
      </c>
      <c r="E53" s="11">
        <f t="shared" si="7"/>
        <v>99.519807923169267</v>
      </c>
      <c r="F53" s="10">
        <v>372</v>
      </c>
      <c r="G53" s="11">
        <f t="shared" si="0"/>
        <v>44.87334137515078</v>
      </c>
      <c r="H53" s="10">
        <v>457</v>
      </c>
      <c r="I53" s="11">
        <f t="shared" si="1"/>
        <v>55.126658624849213</v>
      </c>
      <c r="J53" s="10"/>
      <c r="K53" s="11" t="str">
        <f t="shared" si="2"/>
        <v>.0</v>
      </c>
      <c r="L53" s="10">
        <f t="shared" si="17"/>
        <v>828</v>
      </c>
      <c r="M53" s="11">
        <f t="shared" si="3"/>
        <v>99.399759903961581</v>
      </c>
      <c r="N53" s="10">
        <v>442</v>
      </c>
      <c r="O53" s="11">
        <f t="shared" si="4"/>
        <v>53.3816425120773</v>
      </c>
      <c r="P53" s="10">
        <v>386</v>
      </c>
      <c r="Q53" s="11">
        <f t="shared" si="5"/>
        <v>46.618357487922708</v>
      </c>
      <c r="R53" s="10"/>
      <c r="S53" s="11" t="str">
        <f t="shared" si="6"/>
        <v>.0</v>
      </c>
    </row>
    <row r="54">
      <c r="A54" s="13"/>
      <c r="B54" s="13" t="s">
        <v>59</v>
      </c>
      <c r="C54" s="28">
        <v>316</v>
      </c>
      <c r="D54" s="10">
        <f t="shared" si="16"/>
        <v>314</v>
      </c>
      <c r="E54" s="11">
        <f t="shared" si="7"/>
        <v>99.367088607594937</v>
      </c>
      <c r="F54" s="10">
        <v>174</v>
      </c>
      <c r="G54" s="11">
        <f t="shared" si="0"/>
        <v>55.4140127388535</v>
      </c>
      <c r="H54" s="10">
        <v>140</v>
      </c>
      <c r="I54" s="11">
        <f t="shared" si="1"/>
        <v>44.5859872611465</v>
      </c>
      <c r="J54" s="10"/>
      <c r="K54" s="11" t="str">
        <f t="shared" si="2"/>
        <v>.0</v>
      </c>
      <c r="L54" s="10">
        <f t="shared" si="17"/>
        <v>314</v>
      </c>
      <c r="M54" s="11">
        <f t="shared" si="3"/>
        <v>99.367088607594937</v>
      </c>
      <c r="N54" s="10">
        <v>225</v>
      </c>
      <c r="O54" s="11">
        <f t="shared" si="4"/>
        <v>71.656050955414</v>
      </c>
      <c r="P54" s="10">
        <v>89</v>
      </c>
      <c r="Q54" s="11">
        <f t="shared" si="5"/>
        <v>28.343949044585987</v>
      </c>
      <c r="R54" s="10"/>
      <c r="S54" s="11" t="str">
        <f t="shared" si="6"/>
        <v>.0</v>
      </c>
    </row>
    <row r="55">
      <c r="A55" s="13"/>
      <c r="B55" s="13" t="s">
        <v>60</v>
      </c>
      <c r="C55" s="28">
        <v>976</v>
      </c>
      <c r="D55" s="10">
        <f t="shared" si="16"/>
        <v>965</v>
      </c>
      <c r="E55" s="11">
        <f t="shared" si="7"/>
        <v>98.872950819672127</v>
      </c>
      <c r="F55" s="10">
        <v>568</v>
      </c>
      <c r="G55" s="11">
        <f t="shared" si="0"/>
        <v>58.860103626943008</v>
      </c>
      <c r="H55" s="10">
        <v>397</v>
      </c>
      <c r="I55" s="11">
        <f t="shared" si="1"/>
        <v>41.139896373056992</v>
      </c>
      <c r="J55" s="10"/>
      <c r="K55" s="11" t="str">
        <f t="shared" si="2"/>
        <v>.0</v>
      </c>
      <c r="L55" s="10">
        <f t="shared" si="17"/>
        <v>960</v>
      </c>
      <c r="M55" s="11">
        <f t="shared" si="3"/>
        <v>98.360655737704917</v>
      </c>
      <c r="N55" s="10">
        <v>643</v>
      </c>
      <c r="O55" s="11">
        <f t="shared" si="4"/>
        <v>66.979166666666671</v>
      </c>
      <c r="P55" s="10">
        <v>317</v>
      </c>
      <c r="Q55" s="11">
        <f t="shared" si="5"/>
        <v>33.020833333333336</v>
      </c>
      <c r="R55" s="10"/>
      <c r="S55" s="11" t="str">
        <f t="shared" si="6"/>
        <v>.0</v>
      </c>
    </row>
    <row r="56">
      <c r="A56" s="13"/>
      <c r="B56" s="13" t="s">
        <v>61</v>
      </c>
      <c r="C56" s="28">
        <v>709</v>
      </c>
      <c r="D56" s="10">
        <f t="shared" si="16"/>
        <v>659</v>
      </c>
      <c r="E56" s="11">
        <f t="shared" si="7"/>
        <v>92.947813822284914</v>
      </c>
      <c r="F56" s="10">
        <v>225</v>
      </c>
      <c r="G56" s="11">
        <f t="shared" si="0"/>
        <v>34.142640364188168</v>
      </c>
      <c r="H56" s="10">
        <v>434</v>
      </c>
      <c r="I56" s="11">
        <f t="shared" si="1"/>
        <v>65.857359635811846</v>
      </c>
      <c r="J56" s="10"/>
      <c r="K56" s="11" t="str">
        <f t="shared" si="2"/>
        <v>.0</v>
      </c>
      <c r="L56" s="10">
        <f t="shared" si="17"/>
        <v>657</v>
      </c>
      <c r="M56" s="11">
        <f t="shared" si="3"/>
        <v>92.6657263751763</v>
      </c>
      <c r="N56" s="10">
        <v>329</v>
      </c>
      <c r="O56" s="11">
        <f t="shared" si="4"/>
        <v>50.076103500761036</v>
      </c>
      <c r="P56" s="10">
        <v>328</v>
      </c>
      <c r="Q56" s="11">
        <f t="shared" si="5"/>
        <v>49.923896499238964</v>
      </c>
      <c r="R56" s="10"/>
      <c r="S56" s="11" t="str">
        <f t="shared" si="6"/>
        <v>.0</v>
      </c>
    </row>
    <row r="57">
      <c r="A57" s="13"/>
      <c r="B57" s="13" t="s">
        <v>62</v>
      </c>
      <c r="C57" s="28">
        <v>638</v>
      </c>
      <c r="D57" s="10">
        <f t="shared" si="16"/>
        <v>631</v>
      </c>
      <c r="E57" s="11">
        <f t="shared" si="7"/>
        <v>98.902821316614421</v>
      </c>
      <c r="F57" s="10">
        <v>532</v>
      </c>
      <c r="G57" s="11">
        <f t="shared" si="0"/>
        <v>84.31061806656102</v>
      </c>
      <c r="H57" s="10">
        <v>99</v>
      </c>
      <c r="I57" s="11">
        <f t="shared" si="1"/>
        <v>15.689381933438987</v>
      </c>
      <c r="J57" s="10"/>
      <c r="K57" s="11" t="str">
        <f t="shared" si="2"/>
        <v>.0</v>
      </c>
      <c r="L57" s="10">
        <f t="shared" si="17"/>
        <v>630</v>
      </c>
      <c r="M57" s="11">
        <f t="shared" si="3"/>
        <v>98.7460815047022</v>
      </c>
      <c r="N57" s="10">
        <v>543</v>
      </c>
      <c r="O57" s="11">
        <f t="shared" si="4"/>
        <v>86.19047619047619</v>
      </c>
      <c r="P57" s="10">
        <v>87</v>
      </c>
      <c r="Q57" s="11">
        <f t="shared" si="5"/>
        <v>13.80952380952381</v>
      </c>
      <c r="R57" s="10"/>
      <c r="S57" s="11" t="str">
        <f t="shared" si="6"/>
        <v>.0</v>
      </c>
    </row>
    <row r="58">
      <c r="A58" s="13"/>
      <c r="B58" s="13" t="s">
        <v>63</v>
      </c>
      <c r="C58" s="28">
        <v>240</v>
      </c>
      <c r="D58" s="10">
        <f t="shared" si="16"/>
        <v>132</v>
      </c>
      <c r="E58" s="11">
        <f t="shared" si="7"/>
        <v>55.000000000000007</v>
      </c>
      <c r="F58" s="10">
        <v>119</v>
      </c>
      <c r="G58" s="11">
        <f t="shared" si="0"/>
        <v>90.151515151515156</v>
      </c>
      <c r="H58" s="10">
        <v>13</v>
      </c>
      <c r="I58" s="11">
        <f t="shared" si="1"/>
        <v>9.8484848484848477</v>
      </c>
      <c r="J58" s="10"/>
      <c r="K58" s="11" t="str">
        <f t="shared" si="2"/>
        <v>.0</v>
      </c>
      <c r="L58" s="10">
        <f t="shared" si="17"/>
        <v>232</v>
      </c>
      <c r="M58" s="11">
        <f t="shared" si="3"/>
        <v>96.666666666666671</v>
      </c>
      <c r="N58" s="10">
        <v>186</v>
      </c>
      <c r="O58" s="11">
        <f t="shared" si="4"/>
        <v>80.172413793103445</v>
      </c>
      <c r="P58" s="10">
        <v>46</v>
      </c>
      <c r="Q58" s="11">
        <f t="shared" si="5"/>
        <v>19.827586206896552</v>
      </c>
      <c r="R58" s="10"/>
      <c r="S58" s="11" t="str">
        <f t="shared" si="6"/>
        <v>.0</v>
      </c>
    </row>
    <row r="59">
      <c r="A59" s="13"/>
      <c r="B59" s="13" t="s">
        <v>64</v>
      </c>
      <c r="C59" s="28">
        <v>441</v>
      </c>
      <c r="D59" s="10">
        <f t="shared" si="16"/>
        <v>383</v>
      </c>
      <c r="E59" s="11">
        <f t="shared" si="7"/>
        <v>86.848072562358283</v>
      </c>
      <c r="F59" s="10">
        <v>237</v>
      </c>
      <c r="G59" s="11">
        <f t="shared" si="0"/>
        <v>61.8798955613577</v>
      </c>
      <c r="H59" s="10">
        <v>146</v>
      </c>
      <c r="I59" s="11">
        <f t="shared" si="1"/>
        <v>38.1201044386423</v>
      </c>
      <c r="J59" s="10"/>
      <c r="K59" s="11" t="str">
        <f t="shared" si="2"/>
        <v>.0</v>
      </c>
      <c r="L59" s="10">
        <f t="shared" si="17"/>
        <v>382</v>
      </c>
      <c r="M59" s="11">
        <f t="shared" si="3"/>
        <v>86.621315192743765</v>
      </c>
      <c r="N59" s="10">
        <v>277</v>
      </c>
      <c r="O59" s="11">
        <f t="shared" si="4"/>
        <v>72.5130890052356</v>
      </c>
      <c r="P59" s="10">
        <v>105</v>
      </c>
      <c r="Q59" s="11">
        <f t="shared" si="5"/>
        <v>27.486910994764397</v>
      </c>
      <c r="R59" s="10"/>
      <c r="S59" s="11" t="str">
        <f t="shared" si="6"/>
        <v>.0</v>
      </c>
    </row>
    <row r="60" ht="21" customHeight="1">
      <c r="A60" s="12" t="s">
        <v>65</v>
      </c>
      <c r="B60" s="12"/>
      <c r="C60" s="10">
        <f>SUM(C61:C67)</f>
        <v>2540</v>
      </c>
      <c r="D60" s="10">
        <f>SUM(D61:D67)</f>
        <v>2388</v>
      </c>
      <c r="E60" s="11">
        <f t="shared" si="7"/>
        <v>94.015748031496059</v>
      </c>
      <c r="F60" s="10">
        <f>SUM(F61:F67)</f>
        <v>1229</v>
      </c>
      <c r="G60" s="11">
        <f t="shared" si="0"/>
        <v>51.46566164154104</v>
      </c>
      <c r="H60" s="10">
        <f>SUM(H61:H67)</f>
        <v>1159</v>
      </c>
      <c r="I60" s="11">
        <f t="shared" si="1"/>
        <v>48.53433835845896</v>
      </c>
      <c r="J60" s="10">
        <f>SUM(J61:J67)</f>
        <v>0</v>
      </c>
      <c r="K60" s="11" t="str">
        <f t="shared" si="2"/>
        <v>.0</v>
      </c>
      <c r="L60" s="10">
        <f>SUM(L61:L67)</f>
        <v>2396</v>
      </c>
      <c r="M60" s="11">
        <f t="shared" si="3"/>
        <v>94.330708661417319</v>
      </c>
      <c r="N60" s="10">
        <f>SUM(N61:N67)</f>
        <v>1579</v>
      </c>
      <c r="O60" s="11">
        <f t="shared" si="4"/>
        <v>65.901502504173621</v>
      </c>
      <c r="P60" s="10">
        <f>SUM(P61:P67)</f>
        <v>817</v>
      </c>
      <c r="Q60" s="11">
        <f t="shared" si="5"/>
        <v>34.098497495826379</v>
      </c>
      <c r="R60" s="10">
        <f>SUM(R61:R67)</f>
        <v>0</v>
      </c>
      <c r="S60" s="11" t="str">
        <f t="shared" si="6"/>
        <v>.0</v>
      </c>
    </row>
    <row r="61" ht="21" customHeight="1">
      <c r="A61" s="13"/>
      <c r="B61" s="13" t="s">
        <v>66</v>
      </c>
      <c r="C61" s="28">
        <v>787</v>
      </c>
      <c r="D61" s="10">
        <f ref="D61:D67" t="shared" si="18">SUM(F61,H61,J61)</f>
        <v>781</v>
      </c>
      <c r="E61" s="11">
        <f t="shared" si="7"/>
        <v>99.237611181702661</v>
      </c>
      <c r="F61" s="10">
        <v>289</v>
      </c>
      <c r="G61" s="11">
        <f t="shared" si="0"/>
        <v>37.003841229193341</v>
      </c>
      <c r="H61" s="10">
        <v>492</v>
      </c>
      <c r="I61" s="11">
        <f t="shared" si="1"/>
        <v>62.996158770806652</v>
      </c>
      <c r="J61" s="10"/>
      <c r="K61" s="11" t="str">
        <f t="shared" si="2"/>
        <v>.0</v>
      </c>
      <c r="L61" s="10">
        <f ref="L61:L67" t="shared" si="19">SUM(N61,P61,R61)</f>
        <v>782</v>
      </c>
      <c r="M61" s="11">
        <f t="shared" si="3"/>
        <v>99.364675984752225</v>
      </c>
      <c r="N61" s="10">
        <v>413</v>
      </c>
      <c r="O61" s="11">
        <f t="shared" si="4"/>
        <v>52.813299232736576</v>
      </c>
      <c r="P61" s="10">
        <v>369</v>
      </c>
      <c r="Q61" s="11">
        <f t="shared" si="5"/>
        <v>47.186700767263432</v>
      </c>
      <c r="R61" s="10"/>
      <c r="S61" s="11" t="str">
        <f t="shared" si="6"/>
        <v>.0</v>
      </c>
    </row>
    <row r="62">
      <c r="A62" s="13"/>
      <c r="B62" s="13" t="s">
        <v>67</v>
      </c>
      <c r="C62" s="28">
        <v>301</v>
      </c>
      <c r="D62" s="10">
        <f t="shared" si="18"/>
        <v>279</v>
      </c>
      <c r="E62" s="11">
        <f t="shared" si="7"/>
        <v>92.691029900332225</v>
      </c>
      <c r="F62" s="10">
        <v>201</v>
      </c>
      <c r="G62" s="11">
        <f t="shared" si="0"/>
        <v>72.043010752688176</v>
      </c>
      <c r="H62" s="10">
        <v>78</v>
      </c>
      <c r="I62" s="11">
        <f t="shared" si="1"/>
        <v>27.956989247311824</v>
      </c>
      <c r="J62" s="10"/>
      <c r="K62" s="11" t="str">
        <f t="shared" si="2"/>
        <v>.0</v>
      </c>
      <c r="L62" s="10">
        <f t="shared" si="19"/>
        <v>276</v>
      </c>
      <c r="M62" s="11">
        <f t="shared" si="3"/>
        <v>91.694352159468437</v>
      </c>
      <c r="N62" s="10">
        <v>214</v>
      </c>
      <c r="O62" s="11">
        <f t="shared" si="4"/>
        <v>77.536231884057969</v>
      </c>
      <c r="P62" s="10">
        <v>62</v>
      </c>
      <c r="Q62" s="11">
        <f t="shared" si="5"/>
        <v>22.463768115942027</v>
      </c>
      <c r="R62" s="10"/>
      <c r="S62" s="11" t="str">
        <f t="shared" si="6"/>
        <v>.0</v>
      </c>
    </row>
    <row r="63">
      <c r="A63" s="13"/>
      <c r="B63" s="13" t="s">
        <v>68</v>
      </c>
      <c r="C63" s="28">
        <v>274</v>
      </c>
      <c r="D63" s="10">
        <f t="shared" si="18"/>
        <v>248</v>
      </c>
      <c r="E63" s="11">
        <f t="shared" si="7"/>
        <v>90.510948905109487</v>
      </c>
      <c r="F63" s="10">
        <v>120</v>
      </c>
      <c r="G63" s="11">
        <f t="shared" si="0"/>
        <v>48.387096774193552</v>
      </c>
      <c r="H63" s="10">
        <v>128</v>
      </c>
      <c r="I63" s="11">
        <f t="shared" si="1"/>
        <v>51.612903225806448</v>
      </c>
      <c r="J63" s="10"/>
      <c r="K63" s="11" t="str">
        <f t="shared" si="2"/>
        <v>.0</v>
      </c>
      <c r="L63" s="10">
        <f t="shared" si="19"/>
        <v>248</v>
      </c>
      <c r="M63" s="11">
        <f t="shared" si="3"/>
        <v>90.510948905109487</v>
      </c>
      <c r="N63" s="10">
        <v>177</v>
      </c>
      <c r="O63" s="11">
        <f t="shared" si="4"/>
        <v>71.370967741935488</v>
      </c>
      <c r="P63" s="10">
        <v>71</v>
      </c>
      <c r="Q63" s="11">
        <f t="shared" si="5"/>
        <v>28.62903225806452</v>
      </c>
      <c r="R63" s="10"/>
      <c r="S63" s="11" t="str">
        <f t="shared" si="6"/>
        <v>.0</v>
      </c>
    </row>
    <row r="64">
      <c r="A64" s="13"/>
      <c r="B64" s="13" t="s">
        <v>69</v>
      </c>
      <c r="C64" s="28">
        <v>316</v>
      </c>
      <c r="D64" s="10">
        <f t="shared" si="18"/>
        <v>298</v>
      </c>
      <c r="E64" s="11">
        <f t="shared" si="7"/>
        <v>94.303797468354432</v>
      </c>
      <c r="F64" s="10">
        <v>190</v>
      </c>
      <c r="G64" s="11">
        <f t="shared" si="0"/>
        <v>63.758389261744966</v>
      </c>
      <c r="H64" s="10">
        <v>108</v>
      </c>
      <c r="I64" s="11">
        <f t="shared" si="1"/>
        <v>36.241610738255034</v>
      </c>
      <c r="J64" s="10"/>
      <c r="K64" s="11" t="str">
        <f t="shared" si="2"/>
        <v>.0</v>
      </c>
      <c r="L64" s="10">
        <f t="shared" si="19"/>
        <v>305</v>
      </c>
      <c r="M64" s="11">
        <f t="shared" si="3"/>
        <v>96.51898734177216</v>
      </c>
      <c r="N64" s="10">
        <v>213</v>
      </c>
      <c r="O64" s="11">
        <f t="shared" si="4"/>
        <v>69.836065573770483</v>
      </c>
      <c r="P64" s="10">
        <v>92</v>
      </c>
      <c r="Q64" s="11">
        <f t="shared" si="5"/>
        <v>30.16393442622951</v>
      </c>
      <c r="R64" s="10"/>
      <c r="S64" s="11" t="str">
        <f t="shared" si="6"/>
        <v>.0</v>
      </c>
    </row>
    <row r="65">
      <c r="A65" s="13"/>
      <c r="B65" s="13" t="s">
        <v>70</v>
      </c>
      <c r="C65" s="28">
        <v>535</v>
      </c>
      <c r="D65" s="10">
        <f t="shared" si="18"/>
        <v>491</v>
      </c>
      <c r="E65" s="11">
        <f t="shared" si="7"/>
        <v>91.775700934579447</v>
      </c>
      <c r="F65" s="10">
        <v>312</v>
      </c>
      <c r="G65" s="11">
        <f t="shared" si="0"/>
        <v>63.543788187372705</v>
      </c>
      <c r="H65" s="10">
        <v>179</v>
      </c>
      <c r="I65" s="11">
        <f t="shared" si="1"/>
        <v>36.456211812627295</v>
      </c>
      <c r="J65" s="10"/>
      <c r="K65" s="11" t="str">
        <f t="shared" si="2"/>
        <v>.0</v>
      </c>
      <c r="L65" s="10">
        <f t="shared" si="19"/>
        <v>494</v>
      </c>
      <c r="M65" s="11">
        <f t="shared" si="3"/>
        <v>92.336448598130843</v>
      </c>
      <c r="N65" s="10">
        <v>416</v>
      </c>
      <c r="O65" s="11">
        <f t="shared" si="4"/>
        <v>84.210526315789465</v>
      </c>
      <c r="P65" s="10">
        <v>78</v>
      </c>
      <c r="Q65" s="11">
        <f t="shared" si="5"/>
        <v>15.789473684210526</v>
      </c>
      <c r="R65" s="10"/>
      <c r="S65" s="11" t="str">
        <f t="shared" si="6"/>
        <v>.0</v>
      </c>
    </row>
    <row r="66">
      <c r="A66" s="13"/>
      <c r="B66" s="13" t="s">
        <v>71</v>
      </c>
      <c r="C66" s="28">
        <v>256</v>
      </c>
      <c r="D66" s="10">
        <f t="shared" si="18"/>
        <v>238</v>
      </c>
      <c r="E66" s="11">
        <f t="shared" si="7"/>
        <v>92.96875</v>
      </c>
      <c r="F66" s="10">
        <v>100</v>
      </c>
      <c r="G66" s="11">
        <f t="shared" si="0"/>
        <v>42.016806722689076</v>
      </c>
      <c r="H66" s="10">
        <v>138</v>
      </c>
      <c r="I66" s="11">
        <f t="shared" si="1"/>
        <v>57.983193277310932</v>
      </c>
      <c r="J66" s="10"/>
      <c r="K66" s="11" t="str">
        <f t="shared" si="2"/>
        <v>.0</v>
      </c>
      <c r="L66" s="10">
        <f t="shared" si="19"/>
        <v>238</v>
      </c>
      <c r="M66" s="11">
        <f t="shared" si="3"/>
        <v>92.96875</v>
      </c>
      <c r="N66" s="10">
        <v>129</v>
      </c>
      <c r="O66" s="11">
        <f t="shared" si="4"/>
        <v>54.201680672268907</v>
      </c>
      <c r="P66" s="10">
        <v>109</v>
      </c>
      <c r="Q66" s="11">
        <f t="shared" si="5"/>
        <v>45.798319327731093</v>
      </c>
      <c r="R66" s="10"/>
      <c r="S66" s="11" t="str">
        <f t="shared" si="6"/>
        <v>.0</v>
      </c>
    </row>
    <row r="67">
      <c r="A67" s="13"/>
      <c r="B67" s="13" t="s">
        <v>72</v>
      </c>
      <c r="C67" s="28">
        <v>71</v>
      </c>
      <c r="D67" s="10">
        <f t="shared" si="18"/>
        <v>53</v>
      </c>
      <c r="E67" s="11">
        <f t="shared" si="7"/>
        <v>74.647887323943664</v>
      </c>
      <c r="F67" s="10">
        <v>17</v>
      </c>
      <c r="G67" s="11">
        <f t="shared" si="0"/>
        <v>32.075471698113205</v>
      </c>
      <c r="H67" s="10">
        <v>36</v>
      </c>
      <c r="I67" s="11">
        <f t="shared" si="1"/>
        <v>67.9245283018868</v>
      </c>
      <c r="J67" s="10"/>
      <c r="K67" s="11" t="str">
        <f t="shared" si="2"/>
        <v>.0</v>
      </c>
      <c r="L67" s="10">
        <f t="shared" si="19"/>
        <v>53</v>
      </c>
      <c r="M67" s="11">
        <f t="shared" si="3"/>
        <v>74.647887323943664</v>
      </c>
      <c r="N67" s="10">
        <v>17</v>
      </c>
      <c r="O67" s="11">
        <f t="shared" si="4"/>
        <v>32.075471698113205</v>
      </c>
      <c r="P67" s="10">
        <v>36</v>
      </c>
      <c r="Q67" s="11">
        <f t="shared" si="5"/>
        <v>67.9245283018868</v>
      </c>
      <c r="R67" s="10"/>
      <c r="S67" s="11" t="str">
        <f t="shared" si="6"/>
        <v>.0</v>
      </c>
    </row>
    <row r="68" ht="21" customHeight="1">
      <c r="A68" s="12" t="s">
        <v>73</v>
      </c>
      <c r="B68" s="12"/>
      <c r="C68" s="10">
        <f>SUM(C69:C78)</f>
        <v>5360</v>
      </c>
      <c r="D68" s="10">
        <f>SUM(D69:D78)</f>
        <v>5113</v>
      </c>
      <c r="E68" s="11">
        <f t="shared" si="7"/>
        <v>95.391791044776113</v>
      </c>
      <c r="F68" s="10">
        <f>SUM(F69:F78)</f>
        <v>3154</v>
      </c>
      <c r="G68" s="11">
        <f t="shared" si="0"/>
        <v>61.6858986896147</v>
      </c>
      <c r="H68" s="10">
        <f>SUM(H69:H78)</f>
        <v>1959</v>
      </c>
      <c r="I68" s="11">
        <f t="shared" si="1"/>
        <v>38.31410131038529</v>
      </c>
      <c r="J68" s="10">
        <f>SUM(J69:J78)</f>
        <v>0</v>
      </c>
      <c r="K68" s="11" t="str">
        <f t="shared" si="2"/>
        <v>.0</v>
      </c>
      <c r="L68" s="10">
        <f>SUM(L69:L78)</f>
        <v>5090</v>
      </c>
      <c r="M68" s="11">
        <f t="shared" si="3"/>
        <v>94.962686567164184</v>
      </c>
      <c r="N68" s="10">
        <f>SUM(N69:N78)</f>
        <v>3816</v>
      </c>
      <c r="O68" s="11">
        <f t="shared" si="4"/>
        <v>74.9705304518664</v>
      </c>
      <c r="P68" s="10">
        <f>SUM(P69:P78)</f>
        <v>1274</v>
      </c>
      <c r="Q68" s="11">
        <f t="shared" si="5"/>
        <v>25.029469548133594</v>
      </c>
      <c r="R68" s="10">
        <f>SUM(R69:R78)</f>
        <v>0</v>
      </c>
      <c r="S68" s="11" t="str">
        <f t="shared" si="6"/>
        <v>.0</v>
      </c>
    </row>
    <row r="69" ht="21" customHeight="1">
      <c r="A69" s="13"/>
      <c r="B69" s="13" t="s">
        <v>74</v>
      </c>
      <c r="C69" s="28">
        <v>421</v>
      </c>
      <c r="D69" s="10">
        <f ref="D69:D78" t="shared" si="20">SUM(F69,H69,J69)</f>
        <v>406</v>
      </c>
      <c r="E69" s="11">
        <f t="shared" si="7"/>
        <v>96.437054631828971</v>
      </c>
      <c r="F69" s="10">
        <v>208</v>
      </c>
      <c r="G69" s="11">
        <f t="shared" si="0"/>
        <v>51.231527093596064</v>
      </c>
      <c r="H69" s="10">
        <v>198</v>
      </c>
      <c r="I69" s="11">
        <f t="shared" si="1"/>
        <v>48.768472906403943</v>
      </c>
      <c r="J69" s="10"/>
      <c r="K69" s="11" t="str">
        <f t="shared" si="2"/>
        <v>.0</v>
      </c>
      <c r="L69" s="10">
        <f ref="L69:L78" t="shared" si="21">SUM(N69,P69,R69)</f>
        <v>406</v>
      </c>
      <c r="M69" s="11">
        <f t="shared" si="3"/>
        <v>96.437054631828971</v>
      </c>
      <c r="N69" s="10">
        <v>234</v>
      </c>
      <c r="O69" s="11">
        <f t="shared" si="4"/>
        <v>57.635467980295566</v>
      </c>
      <c r="P69" s="10">
        <v>172</v>
      </c>
      <c r="Q69" s="11">
        <f t="shared" si="5"/>
        <v>42.364532019704434</v>
      </c>
      <c r="R69" s="10"/>
      <c r="S69" s="11" t="str">
        <f t="shared" si="6"/>
        <v>.0</v>
      </c>
    </row>
    <row r="70">
      <c r="A70" s="13"/>
      <c r="B70" s="13" t="s">
        <v>75</v>
      </c>
      <c r="C70" s="28">
        <v>159</v>
      </c>
      <c r="D70" s="10">
        <f t="shared" si="20"/>
        <v>154</v>
      </c>
      <c r="E70" s="11">
        <f t="shared" si="7"/>
        <v>96.855345911949684</v>
      </c>
      <c r="F70" s="10">
        <v>112</v>
      </c>
      <c r="G70" s="11">
        <f t="shared" si="0"/>
        <v>72.727272727272734</v>
      </c>
      <c r="H70" s="10">
        <v>42</v>
      </c>
      <c r="I70" s="11">
        <f t="shared" si="1"/>
        <v>27.27272727272727</v>
      </c>
      <c r="J70" s="10"/>
      <c r="K70" s="11" t="str">
        <f t="shared" si="2"/>
        <v>.0</v>
      </c>
      <c r="L70" s="10">
        <f t="shared" si="21"/>
        <v>152</v>
      </c>
      <c r="M70" s="11">
        <f t="shared" si="3"/>
        <v>95.59748427672956</v>
      </c>
      <c r="N70" s="10">
        <v>112</v>
      </c>
      <c r="O70" s="11">
        <f t="shared" si="4"/>
        <v>73.68421052631578</v>
      </c>
      <c r="P70" s="10">
        <v>40</v>
      </c>
      <c r="Q70" s="11">
        <f t="shared" si="5"/>
        <v>26.315789473684209</v>
      </c>
      <c r="R70" s="10"/>
      <c r="S70" s="11" t="str">
        <f t="shared" si="6"/>
        <v>.0</v>
      </c>
    </row>
    <row r="71">
      <c r="A71" s="13"/>
      <c r="B71" s="13" t="s">
        <v>76</v>
      </c>
      <c r="C71" s="28">
        <v>317</v>
      </c>
      <c r="D71" s="10">
        <f t="shared" si="20"/>
        <v>312</v>
      </c>
      <c r="E71" s="11">
        <f t="shared" si="7"/>
        <v>98.422712933753942</v>
      </c>
      <c r="F71" s="10">
        <v>183</v>
      </c>
      <c r="G71" s="11">
        <f t="shared" si="0"/>
        <v>58.653846153846153</v>
      </c>
      <c r="H71" s="10">
        <v>129</v>
      </c>
      <c r="I71" s="11">
        <f t="shared" si="1"/>
        <v>41.346153846153847</v>
      </c>
      <c r="J71" s="10"/>
      <c r="K71" s="11" t="str">
        <f t="shared" si="2"/>
        <v>.0</v>
      </c>
      <c r="L71" s="10">
        <f t="shared" si="21"/>
        <v>312</v>
      </c>
      <c r="M71" s="11">
        <f t="shared" si="3"/>
        <v>98.422712933753942</v>
      </c>
      <c r="N71" s="10">
        <v>217</v>
      </c>
      <c r="O71" s="11">
        <f t="shared" si="4"/>
        <v>69.551282051282044</v>
      </c>
      <c r="P71" s="10">
        <v>95</v>
      </c>
      <c r="Q71" s="11">
        <f t="shared" si="5"/>
        <v>30.448717948717945</v>
      </c>
      <c r="R71" s="10"/>
      <c r="S71" s="11" t="str">
        <f t="shared" si="6"/>
        <v>.0</v>
      </c>
    </row>
    <row r="72">
      <c r="A72" s="13"/>
      <c r="B72" s="13" t="s">
        <v>77</v>
      </c>
      <c r="C72" s="28">
        <v>401</v>
      </c>
      <c r="D72" s="10">
        <f t="shared" si="20"/>
        <v>401</v>
      </c>
      <c r="E72" s="11">
        <f t="shared" si="7"/>
        <v>100</v>
      </c>
      <c r="F72" s="10">
        <v>256</v>
      </c>
      <c r="G72" s="11">
        <f t="shared" si="0"/>
        <v>63.840399002493761</v>
      </c>
      <c r="H72" s="10">
        <v>145</v>
      </c>
      <c r="I72" s="11">
        <f t="shared" si="1"/>
        <v>36.159600997506239</v>
      </c>
      <c r="J72" s="10"/>
      <c r="K72" s="11" t="str">
        <f t="shared" si="2"/>
        <v>.0</v>
      </c>
      <c r="L72" s="10">
        <f t="shared" si="21"/>
        <v>401</v>
      </c>
      <c r="M72" s="11">
        <f t="shared" si="3"/>
        <v>100</v>
      </c>
      <c r="N72" s="10">
        <v>322</v>
      </c>
      <c r="O72" s="11">
        <f t="shared" si="4"/>
        <v>80.299251870324184</v>
      </c>
      <c r="P72" s="10">
        <v>79</v>
      </c>
      <c r="Q72" s="11">
        <f t="shared" si="5"/>
        <v>19.700748129675809</v>
      </c>
      <c r="R72" s="10"/>
      <c r="S72" s="11" t="str">
        <f t="shared" si="6"/>
        <v>.0</v>
      </c>
    </row>
    <row r="73">
      <c r="A73" s="13"/>
      <c r="B73" s="13" t="s">
        <v>78</v>
      </c>
      <c r="C73" s="28">
        <v>394</v>
      </c>
      <c r="D73" s="10">
        <f t="shared" si="20"/>
        <v>392</v>
      </c>
      <c r="E73" s="11">
        <f t="shared" si="7"/>
        <v>99.492385786802032</v>
      </c>
      <c r="F73" s="10">
        <v>172</v>
      </c>
      <c r="G73" s="11">
        <f t="shared" si="0"/>
        <v>43.877551020408163</v>
      </c>
      <c r="H73" s="10">
        <v>220</v>
      </c>
      <c r="I73" s="11">
        <f t="shared" si="1"/>
        <v>56.12244897959183</v>
      </c>
      <c r="J73" s="10"/>
      <c r="K73" s="11" t="str">
        <f t="shared" si="2"/>
        <v>.0</v>
      </c>
      <c r="L73" s="10">
        <f t="shared" si="21"/>
        <v>392</v>
      </c>
      <c r="M73" s="11">
        <f t="shared" si="3"/>
        <v>99.492385786802032</v>
      </c>
      <c r="N73" s="10">
        <v>198</v>
      </c>
      <c r="O73" s="11">
        <f t="shared" si="4"/>
        <v>50.510204081632651</v>
      </c>
      <c r="P73" s="10">
        <v>194</v>
      </c>
      <c r="Q73" s="11">
        <f t="shared" si="5"/>
        <v>49.489795918367349</v>
      </c>
      <c r="R73" s="10"/>
      <c r="S73" s="11" t="str">
        <f t="shared" si="6"/>
        <v>.0</v>
      </c>
    </row>
    <row r="74">
      <c r="A74" s="13"/>
      <c r="B74" s="13" t="s">
        <v>79</v>
      </c>
      <c r="C74" s="28">
        <v>1475</v>
      </c>
      <c r="D74" s="10">
        <f t="shared" si="20"/>
        <v>1471</v>
      </c>
      <c r="E74" s="11">
        <f t="shared" si="7"/>
        <v>99.728813559322035</v>
      </c>
      <c r="F74" s="10">
        <v>1059</v>
      </c>
      <c r="G74" s="11">
        <f ref="G74:G113" t="shared" si="22">IF(F74=0,".0",F74/D74*100)</f>
        <v>71.991842284160441</v>
      </c>
      <c r="H74" s="10">
        <v>412</v>
      </c>
      <c r="I74" s="11">
        <f ref="I74:I113" t="shared" si="23">IF(H74=0,".0",H74/D74*100)</f>
        <v>28.008157715839566</v>
      </c>
      <c r="J74" s="10"/>
      <c r="K74" s="11" t="str">
        <f ref="K74:K113" t="shared" si="24">IF(J74=0,".0",J74/D74*100)</f>
        <v>.0</v>
      </c>
      <c r="L74" s="10">
        <f t="shared" si="21"/>
        <v>1474</v>
      </c>
      <c r="M74" s="11">
        <f ref="M74:M113" t="shared" si="25">IF(L74=0,".0",L74/C74*100)</f>
        <v>99.9322033898305</v>
      </c>
      <c r="N74" s="10">
        <v>1188</v>
      </c>
      <c r="O74" s="11">
        <f ref="O74:O113" t="shared" si="26">IF(N74=0,".0",N74/L74*100)</f>
        <v>80.597014925373131</v>
      </c>
      <c r="P74" s="10">
        <v>286</v>
      </c>
      <c r="Q74" s="11">
        <f ref="Q74:Q113" t="shared" si="27">IF(P74=0,".0",P74/L74*100)</f>
        <v>19.402985074626866</v>
      </c>
      <c r="R74" s="10"/>
      <c r="S74" s="11" t="str">
        <f ref="S74:S113" t="shared" si="28">IF(R74=0,".0",R74/L74*100)</f>
        <v>.0</v>
      </c>
    </row>
    <row r="75">
      <c r="A75" s="13"/>
      <c r="B75" s="13" t="s">
        <v>80</v>
      </c>
      <c r="C75" s="28">
        <v>753</v>
      </c>
      <c r="D75" s="10">
        <f t="shared" si="20"/>
        <v>659</v>
      </c>
      <c r="E75" s="11">
        <f ref="E75:E113" t="shared" si="29">IF(D75=0,".0",D75/C75*100)</f>
        <v>87.516600265604254</v>
      </c>
      <c r="F75" s="10">
        <v>437</v>
      </c>
      <c r="G75" s="11">
        <f t="shared" si="22"/>
        <v>66.312594840667686</v>
      </c>
      <c r="H75" s="10">
        <v>222</v>
      </c>
      <c r="I75" s="11">
        <f t="shared" si="23"/>
        <v>33.687405159332322</v>
      </c>
      <c r="J75" s="10"/>
      <c r="K75" s="11" t="str">
        <f t="shared" si="24"/>
        <v>.0</v>
      </c>
      <c r="L75" s="10">
        <f t="shared" si="21"/>
        <v>649</v>
      </c>
      <c r="M75" s="11">
        <f t="shared" si="25"/>
        <v>86.188579017264274</v>
      </c>
      <c r="N75" s="10">
        <v>543</v>
      </c>
      <c r="O75" s="11">
        <f t="shared" si="26"/>
        <v>83.667180277349772</v>
      </c>
      <c r="P75" s="10">
        <v>106</v>
      </c>
      <c r="Q75" s="11">
        <f t="shared" si="27"/>
        <v>16.332819722650228</v>
      </c>
      <c r="R75" s="10"/>
      <c r="S75" s="11" t="str">
        <f t="shared" si="28"/>
        <v>.0</v>
      </c>
    </row>
    <row r="76">
      <c r="B76" s="13" t="s">
        <v>81</v>
      </c>
      <c r="C76" s="28">
        <v>512</v>
      </c>
      <c r="D76" s="10">
        <f t="shared" si="20"/>
        <v>511</v>
      </c>
      <c r="E76" s="11">
        <f t="shared" si="29"/>
        <v>99.8046875</v>
      </c>
      <c r="F76" s="10">
        <v>323</v>
      </c>
      <c r="G76" s="11">
        <f t="shared" si="22"/>
        <v>63.209393346379649</v>
      </c>
      <c r="H76" s="10">
        <v>188</v>
      </c>
      <c r="I76" s="11">
        <f t="shared" si="23"/>
        <v>36.790606653620351</v>
      </c>
      <c r="J76" s="10"/>
      <c r="K76" s="11" t="str">
        <f t="shared" si="24"/>
        <v>.0</v>
      </c>
      <c r="L76" s="10">
        <f t="shared" si="21"/>
        <v>501</v>
      </c>
      <c r="M76" s="11">
        <f t="shared" si="25"/>
        <v>97.8515625</v>
      </c>
      <c r="N76" s="10">
        <v>371</v>
      </c>
      <c r="O76" s="11">
        <f t="shared" si="26"/>
        <v>74.051896207584832</v>
      </c>
      <c r="P76" s="10">
        <v>130</v>
      </c>
      <c r="Q76" s="11">
        <f t="shared" si="27"/>
        <v>25.948103792415168</v>
      </c>
      <c r="R76" s="10"/>
      <c r="S76" s="11" t="str">
        <f t="shared" si="28"/>
        <v>.0</v>
      </c>
    </row>
    <row r="77">
      <c r="B77" s="13" t="s">
        <v>82</v>
      </c>
      <c r="C77" s="28">
        <v>370</v>
      </c>
      <c r="D77" s="10">
        <f t="shared" si="20"/>
        <v>257</v>
      </c>
      <c r="E77" s="11">
        <f t="shared" si="29"/>
        <v>69.459459459459467</v>
      </c>
      <c r="F77" s="10">
        <v>130</v>
      </c>
      <c r="G77" s="11">
        <f t="shared" si="22"/>
        <v>50.583657587548636</v>
      </c>
      <c r="H77" s="10">
        <v>127</v>
      </c>
      <c r="I77" s="11">
        <f t="shared" si="23"/>
        <v>49.416342412451364</v>
      </c>
      <c r="J77" s="10"/>
      <c r="K77" s="11" t="str">
        <f t="shared" si="24"/>
        <v>.0</v>
      </c>
      <c r="L77" s="10">
        <f t="shared" si="21"/>
        <v>255</v>
      </c>
      <c r="M77" s="11">
        <f t="shared" si="25"/>
        <v>68.918918918918919</v>
      </c>
      <c r="N77" s="10">
        <v>166</v>
      </c>
      <c r="O77" s="11">
        <f t="shared" si="26"/>
        <v>65.098039215686271</v>
      </c>
      <c r="P77" s="10">
        <v>89</v>
      </c>
      <c r="Q77" s="11">
        <f t="shared" si="27"/>
        <v>34.901960784313722</v>
      </c>
      <c r="R77" s="10"/>
      <c r="S77" s="11" t="str">
        <f t="shared" si="28"/>
        <v>.0</v>
      </c>
    </row>
    <row r="78">
      <c r="B78" s="13" t="s">
        <v>83</v>
      </c>
      <c r="C78" s="28">
        <v>558</v>
      </c>
      <c r="D78" s="10">
        <f t="shared" si="20"/>
        <v>550</v>
      </c>
      <c r="E78" s="11">
        <f t="shared" si="29"/>
        <v>98.56630824372759</v>
      </c>
      <c r="F78" s="10">
        <v>274</v>
      </c>
      <c r="G78" s="11">
        <f t="shared" si="22"/>
        <v>49.81818181818182</v>
      </c>
      <c r="H78" s="10">
        <v>276</v>
      </c>
      <c r="I78" s="11">
        <f t="shared" si="23"/>
        <v>50.18181818181818</v>
      </c>
      <c r="J78" s="10"/>
      <c r="K78" s="11" t="str">
        <f t="shared" si="24"/>
        <v>.0</v>
      </c>
      <c r="L78" s="10">
        <f t="shared" si="21"/>
        <v>548</v>
      </c>
      <c r="M78" s="11">
        <f t="shared" si="25"/>
        <v>98.2078853046595</v>
      </c>
      <c r="N78" s="10">
        <v>465</v>
      </c>
      <c r="O78" s="11">
        <f t="shared" si="26"/>
        <v>84.854014598540147</v>
      </c>
      <c r="P78" s="10">
        <v>83</v>
      </c>
      <c r="Q78" s="11">
        <f t="shared" si="27"/>
        <v>15.145985401459855</v>
      </c>
      <c r="R78" s="10"/>
      <c r="S78" s="11" t="str">
        <f t="shared" si="28"/>
        <v>.0</v>
      </c>
    </row>
    <row r="79" ht="21" customHeight="1">
      <c r="A79" s="12" t="s">
        <v>84</v>
      </c>
      <c r="B79" s="12"/>
      <c r="C79" s="10">
        <f>SUM(C80:C94)</f>
        <v>11383</v>
      </c>
      <c r="D79" s="10">
        <f>SUM(D80:D94)</f>
        <v>11167</v>
      </c>
      <c r="E79" s="11">
        <f t="shared" si="29"/>
        <v>98.1024334533954</v>
      </c>
      <c r="F79" s="10">
        <f>SUM(F80:F94)</f>
        <v>4405</v>
      </c>
      <c r="G79" s="11">
        <f t="shared" si="22"/>
        <v>39.446583684069132</v>
      </c>
      <c r="H79" s="10">
        <f>SUM(H80:H94)</f>
        <v>6762</v>
      </c>
      <c r="I79" s="11">
        <f t="shared" si="23"/>
        <v>60.55341631593086</v>
      </c>
      <c r="J79" s="10">
        <f>SUM(J80:J94)</f>
        <v>0</v>
      </c>
      <c r="K79" s="11" t="str">
        <f t="shared" si="24"/>
        <v>.0</v>
      </c>
      <c r="L79" s="10">
        <f>SUM(L80:L94)</f>
        <v>11054</v>
      </c>
      <c r="M79" s="11">
        <f t="shared" si="25"/>
        <v>97.109725028551352</v>
      </c>
      <c r="N79" s="10">
        <f>SUM(N80:N94)</f>
        <v>5531</v>
      </c>
      <c r="O79" s="11">
        <f t="shared" si="26"/>
        <v>50.036185996019547</v>
      </c>
      <c r="P79" s="10">
        <f>SUM(P80:P94)</f>
        <v>5523</v>
      </c>
      <c r="Q79" s="11">
        <f t="shared" si="27"/>
        <v>49.96381400398046</v>
      </c>
      <c r="R79" s="10">
        <f>SUM(R80:R94)</f>
        <v>0</v>
      </c>
      <c r="S79" s="11" t="str">
        <f t="shared" si="28"/>
        <v>.0</v>
      </c>
    </row>
    <row r="80" ht="21" customHeight="1">
      <c r="A80" s="13"/>
      <c r="B80" s="13" t="s">
        <v>85</v>
      </c>
      <c r="C80" s="28">
        <v>164</v>
      </c>
      <c r="D80" s="10">
        <f ref="D80:D94" t="shared" si="30">SUM(F80,H80,J80)</f>
        <v>162</v>
      </c>
      <c r="E80" s="11">
        <f t="shared" si="29"/>
        <v>98.780487804878049</v>
      </c>
      <c r="F80" s="10">
        <v>95</v>
      </c>
      <c r="G80" s="11">
        <f t="shared" si="22"/>
        <v>58.641975308641982</v>
      </c>
      <c r="H80" s="10">
        <v>67</v>
      </c>
      <c r="I80" s="11">
        <f t="shared" si="23"/>
        <v>41.358024691358025</v>
      </c>
      <c r="J80" s="10"/>
      <c r="K80" s="11" t="str">
        <f t="shared" si="24"/>
        <v>.0</v>
      </c>
      <c r="L80" s="10">
        <f ref="L80:L94" t="shared" si="31">SUM(N80,P80,R80)</f>
        <v>161</v>
      </c>
      <c r="M80" s="11">
        <f t="shared" si="25"/>
        <v>98.170731707317074</v>
      </c>
      <c r="N80" s="10">
        <v>123</v>
      </c>
      <c r="O80" s="11">
        <f t="shared" si="26"/>
        <v>76.3975155279503</v>
      </c>
      <c r="P80" s="10">
        <v>38</v>
      </c>
      <c r="Q80" s="11">
        <f t="shared" si="27"/>
        <v>23.602484472049689</v>
      </c>
      <c r="R80" s="10"/>
      <c r="S80" s="11" t="str">
        <f t="shared" si="28"/>
        <v>.0</v>
      </c>
    </row>
    <row r="81">
      <c r="A81" s="13"/>
      <c r="B81" s="13" t="s">
        <v>86</v>
      </c>
      <c r="C81" s="28">
        <v>1931</v>
      </c>
      <c r="D81" s="10">
        <f t="shared" si="30"/>
        <v>1842</v>
      </c>
      <c r="E81" s="11">
        <f t="shared" si="29"/>
        <v>95.3909891248058</v>
      </c>
      <c r="F81" s="10">
        <v>824</v>
      </c>
      <c r="G81" s="11">
        <f t="shared" si="22"/>
        <v>44.733984799131377</v>
      </c>
      <c r="H81" s="10">
        <v>1018</v>
      </c>
      <c r="I81" s="11">
        <f t="shared" si="23"/>
        <v>55.266015200868623</v>
      </c>
      <c r="J81" s="10"/>
      <c r="K81" s="11" t="str">
        <f t="shared" si="24"/>
        <v>.0</v>
      </c>
      <c r="L81" s="10">
        <f t="shared" si="31"/>
        <v>1832</v>
      </c>
      <c r="M81" s="11">
        <f t="shared" si="25"/>
        <v>94.87312273433453</v>
      </c>
      <c r="N81" s="10">
        <v>1104</v>
      </c>
      <c r="O81" s="11">
        <f t="shared" si="26"/>
        <v>60.262008733624448</v>
      </c>
      <c r="P81" s="10">
        <v>728</v>
      </c>
      <c r="Q81" s="11">
        <f t="shared" si="27"/>
        <v>39.737991266375545</v>
      </c>
      <c r="R81" s="10"/>
      <c r="S81" s="11" t="str">
        <f t="shared" si="28"/>
        <v>.0</v>
      </c>
    </row>
    <row r="82">
      <c r="A82" s="13"/>
      <c r="B82" s="13" t="s">
        <v>87</v>
      </c>
      <c r="C82" s="28">
        <v>609</v>
      </c>
      <c r="D82" s="10">
        <f t="shared" si="30"/>
        <v>605</v>
      </c>
      <c r="E82" s="11">
        <f t="shared" si="29"/>
        <v>99.3431855500821</v>
      </c>
      <c r="F82" s="10">
        <v>222</v>
      </c>
      <c r="G82" s="11">
        <f t="shared" si="22"/>
        <v>36.694214876033058</v>
      </c>
      <c r="H82" s="10">
        <v>383</v>
      </c>
      <c r="I82" s="11">
        <f t="shared" si="23"/>
        <v>63.305785123966942</v>
      </c>
      <c r="J82" s="10"/>
      <c r="K82" s="11" t="str">
        <f t="shared" si="24"/>
        <v>.0</v>
      </c>
      <c r="L82" s="10">
        <f t="shared" si="31"/>
        <v>607</v>
      </c>
      <c r="M82" s="11">
        <f t="shared" si="25"/>
        <v>99.671592775041049</v>
      </c>
      <c r="N82" s="10">
        <v>389</v>
      </c>
      <c r="O82" s="11">
        <f t="shared" si="26"/>
        <v>64.085667215815491</v>
      </c>
      <c r="P82" s="10">
        <v>218</v>
      </c>
      <c r="Q82" s="11">
        <f t="shared" si="27"/>
        <v>35.914332784184516</v>
      </c>
      <c r="R82" s="10"/>
      <c r="S82" s="11" t="str">
        <f t="shared" si="28"/>
        <v>.0</v>
      </c>
    </row>
    <row r="83">
      <c r="A83" s="13"/>
      <c r="B83" s="13" t="s">
        <v>88</v>
      </c>
      <c r="C83" s="28">
        <v>514</v>
      </c>
      <c r="D83" s="10">
        <f t="shared" si="30"/>
        <v>507</v>
      </c>
      <c r="E83" s="11">
        <f t="shared" si="29"/>
        <v>98.638132295719856</v>
      </c>
      <c r="F83" s="10">
        <v>340</v>
      </c>
      <c r="G83" s="11">
        <f t="shared" si="22"/>
        <v>67.0611439842209</v>
      </c>
      <c r="H83" s="10">
        <v>167</v>
      </c>
      <c r="I83" s="11">
        <f t="shared" si="23"/>
        <v>32.938856015779095</v>
      </c>
      <c r="J83" s="10"/>
      <c r="K83" s="11" t="str">
        <f t="shared" si="24"/>
        <v>.0</v>
      </c>
      <c r="L83" s="10">
        <f t="shared" si="31"/>
        <v>508</v>
      </c>
      <c r="M83" s="11">
        <f t="shared" si="25"/>
        <v>98.832684824902728</v>
      </c>
      <c r="N83" s="10">
        <v>402</v>
      </c>
      <c r="O83" s="11">
        <f t="shared" si="26"/>
        <v>79.133858267716533</v>
      </c>
      <c r="P83" s="10">
        <v>106</v>
      </c>
      <c r="Q83" s="11">
        <f t="shared" si="27"/>
        <v>20.866141732283463</v>
      </c>
      <c r="R83" s="10"/>
      <c r="S83" s="11" t="str">
        <f t="shared" si="28"/>
        <v>.0</v>
      </c>
    </row>
    <row r="84">
      <c r="A84" s="13"/>
      <c r="B84" s="13" t="s">
        <v>89</v>
      </c>
      <c r="C84" s="28">
        <v>1522</v>
      </c>
      <c r="D84" s="10">
        <f t="shared" si="30"/>
        <v>1517</v>
      </c>
      <c r="E84" s="11">
        <f t="shared" si="29"/>
        <v>99.67148488830486</v>
      </c>
      <c r="F84" s="10">
        <v>786</v>
      </c>
      <c r="G84" s="11">
        <f t="shared" si="22"/>
        <v>51.812788398154254</v>
      </c>
      <c r="H84" s="10">
        <v>731</v>
      </c>
      <c r="I84" s="11">
        <f t="shared" si="23"/>
        <v>48.187211601845746</v>
      </c>
      <c r="J84" s="10"/>
      <c r="K84" s="11" t="str">
        <f t="shared" si="24"/>
        <v>.0</v>
      </c>
      <c r="L84" s="10">
        <f t="shared" si="31"/>
        <v>1503</v>
      </c>
      <c r="M84" s="11">
        <f t="shared" si="25"/>
        <v>98.751642575558478</v>
      </c>
      <c r="N84" s="10">
        <v>892</v>
      </c>
      <c r="O84" s="11">
        <f t="shared" si="26"/>
        <v>59.347970725216236</v>
      </c>
      <c r="P84" s="10">
        <v>611</v>
      </c>
      <c r="Q84" s="11">
        <f t="shared" si="27"/>
        <v>40.652029274783764</v>
      </c>
      <c r="R84" s="10"/>
      <c r="S84" s="11" t="str">
        <f t="shared" si="28"/>
        <v>.0</v>
      </c>
    </row>
    <row r="85">
      <c r="A85" s="13"/>
      <c r="B85" s="13" t="s">
        <v>90</v>
      </c>
      <c r="C85" s="28">
        <v>4032</v>
      </c>
      <c r="D85" s="10">
        <f t="shared" si="30"/>
        <v>3992</v>
      </c>
      <c r="E85" s="11">
        <f t="shared" si="29"/>
        <v>99.0079365079365</v>
      </c>
      <c r="F85" s="10">
        <v>1003</v>
      </c>
      <c r="G85" s="11">
        <f t="shared" si="22"/>
        <v>25.125250501002007</v>
      </c>
      <c r="H85" s="10">
        <v>2989</v>
      </c>
      <c r="I85" s="11">
        <f t="shared" si="23"/>
        <v>74.874749498998</v>
      </c>
      <c r="J85" s="10"/>
      <c r="K85" s="11" t="str">
        <f t="shared" si="24"/>
        <v>.0</v>
      </c>
      <c r="L85" s="10">
        <f t="shared" si="31"/>
        <v>3902</v>
      </c>
      <c r="M85" s="11">
        <f t="shared" si="25"/>
        <v>96.775793650793645</v>
      </c>
      <c r="N85" s="10">
        <v>1218</v>
      </c>
      <c r="O85" s="11">
        <f t="shared" si="26"/>
        <v>31.214761660686829</v>
      </c>
      <c r="P85" s="10">
        <v>2684</v>
      </c>
      <c r="Q85" s="11">
        <f t="shared" si="27"/>
        <v>68.785238339313167</v>
      </c>
      <c r="R85" s="10"/>
      <c r="S85" s="11" t="str">
        <f t="shared" si="28"/>
        <v>.0</v>
      </c>
    </row>
    <row r="86">
      <c r="A86" s="13"/>
      <c r="B86" s="13" t="s">
        <v>91</v>
      </c>
      <c r="C86" s="28">
        <v>166</v>
      </c>
      <c r="D86" s="10">
        <f t="shared" si="30"/>
        <v>142</v>
      </c>
      <c r="E86" s="11">
        <f t="shared" si="29"/>
        <v>85.542168674698786</v>
      </c>
      <c r="F86" s="10">
        <v>37</v>
      </c>
      <c r="G86" s="11">
        <f t="shared" si="22"/>
        <v>26.056338028169012</v>
      </c>
      <c r="H86" s="10">
        <v>105</v>
      </c>
      <c r="I86" s="11">
        <f t="shared" si="23"/>
        <v>73.943661971830991</v>
      </c>
      <c r="J86" s="10"/>
      <c r="K86" s="11" t="str">
        <f t="shared" si="24"/>
        <v>.0</v>
      </c>
      <c r="L86" s="10">
        <f t="shared" si="31"/>
        <v>142</v>
      </c>
      <c r="M86" s="11">
        <f t="shared" si="25"/>
        <v>85.542168674698786</v>
      </c>
      <c r="N86" s="10">
        <v>79</v>
      </c>
      <c r="O86" s="11">
        <f t="shared" si="26"/>
        <v>55.633802816901415</v>
      </c>
      <c r="P86" s="10">
        <v>63</v>
      </c>
      <c r="Q86" s="11">
        <f t="shared" si="27"/>
        <v>44.366197183098592</v>
      </c>
      <c r="R86" s="10"/>
      <c r="S86" s="11" t="str">
        <f t="shared" si="28"/>
        <v>.0</v>
      </c>
    </row>
    <row r="87">
      <c r="B87" s="13" t="s">
        <v>92</v>
      </c>
      <c r="C87" s="28">
        <v>269</v>
      </c>
      <c r="D87" s="10">
        <f t="shared" si="30"/>
        <v>266</v>
      </c>
      <c r="E87" s="11">
        <f t="shared" si="29"/>
        <v>98.884758364312262</v>
      </c>
      <c r="F87" s="10">
        <v>167</v>
      </c>
      <c r="G87" s="11">
        <f t="shared" si="22"/>
        <v>62.781954887218049</v>
      </c>
      <c r="H87" s="10">
        <v>99</v>
      </c>
      <c r="I87" s="11">
        <f t="shared" si="23"/>
        <v>37.218045112781958</v>
      </c>
      <c r="J87" s="10"/>
      <c r="K87" s="11" t="str">
        <f t="shared" si="24"/>
        <v>.0</v>
      </c>
      <c r="L87" s="10">
        <f t="shared" si="31"/>
        <v>268</v>
      </c>
      <c r="M87" s="11">
        <f t="shared" si="25"/>
        <v>99.628252788104092</v>
      </c>
      <c r="N87" s="10">
        <v>196</v>
      </c>
      <c r="O87" s="11">
        <f t="shared" si="26"/>
        <v>73.134328358208961</v>
      </c>
      <c r="P87" s="10">
        <v>72</v>
      </c>
      <c r="Q87" s="11">
        <f t="shared" si="27"/>
        <v>26.865671641791046</v>
      </c>
      <c r="R87" s="10"/>
      <c r="S87" s="11" t="str">
        <f t="shared" si="28"/>
        <v>.0</v>
      </c>
    </row>
    <row r="88">
      <c r="B88" s="13" t="s">
        <v>93</v>
      </c>
      <c r="C88" s="28">
        <v>258</v>
      </c>
      <c r="D88" s="10">
        <f t="shared" si="30"/>
        <v>256</v>
      </c>
      <c r="E88" s="11">
        <f t="shared" si="29"/>
        <v>99.2248062015504</v>
      </c>
      <c r="F88" s="10">
        <v>113</v>
      </c>
      <c r="G88" s="11">
        <f t="shared" si="22"/>
        <v>44.140625</v>
      </c>
      <c r="H88" s="10">
        <v>143</v>
      </c>
      <c r="I88" s="11">
        <f t="shared" si="23"/>
        <v>55.859375</v>
      </c>
      <c r="J88" s="10"/>
      <c r="K88" s="11" t="str">
        <f t="shared" si="24"/>
        <v>.0</v>
      </c>
      <c r="L88" s="10">
        <f t="shared" si="31"/>
        <v>256</v>
      </c>
      <c r="M88" s="11">
        <f t="shared" si="25"/>
        <v>99.2248062015504</v>
      </c>
      <c r="N88" s="10">
        <v>138</v>
      </c>
      <c r="O88" s="11">
        <f t="shared" si="26"/>
        <v>53.90625</v>
      </c>
      <c r="P88" s="10">
        <v>118</v>
      </c>
      <c r="Q88" s="11">
        <f t="shared" si="27"/>
        <v>46.09375</v>
      </c>
      <c r="R88" s="10"/>
      <c r="S88" s="11" t="str">
        <f t="shared" si="28"/>
        <v>.0</v>
      </c>
    </row>
    <row r="89">
      <c r="B89" s="13" t="s">
        <v>94</v>
      </c>
      <c r="C89" s="28">
        <v>412</v>
      </c>
      <c r="D89" s="10">
        <f t="shared" si="30"/>
        <v>411</v>
      </c>
      <c r="E89" s="11">
        <f t="shared" si="29"/>
        <v>99.757281553398059</v>
      </c>
      <c r="F89" s="10">
        <v>234</v>
      </c>
      <c r="G89" s="11">
        <f t="shared" si="22"/>
        <v>56.934306569343065</v>
      </c>
      <c r="H89" s="10">
        <v>177</v>
      </c>
      <c r="I89" s="11">
        <f t="shared" si="23"/>
        <v>43.065693430656928</v>
      </c>
      <c r="J89" s="10"/>
      <c r="K89" s="11" t="str">
        <f t="shared" si="24"/>
        <v>.0</v>
      </c>
      <c r="L89" s="10">
        <f t="shared" si="31"/>
        <v>410</v>
      </c>
      <c r="M89" s="11">
        <f t="shared" si="25"/>
        <v>99.514563106796118</v>
      </c>
      <c r="N89" s="10">
        <v>269</v>
      </c>
      <c r="O89" s="11">
        <f t="shared" si="26"/>
        <v>65.609756097560975</v>
      </c>
      <c r="P89" s="10">
        <v>141</v>
      </c>
      <c r="Q89" s="11">
        <f t="shared" si="27"/>
        <v>34.390243902439025</v>
      </c>
      <c r="R89" s="10"/>
      <c r="S89" s="11" t="str">
        <f t="shared" si="28"/>
        <v>.0</v>
      </c>
    </row>
    <row r="90">
      <c r="B90" s="13" t="s">
        <v>95</v>
      </c>
      <c r="C90" s="28">
        <v>491</v>
      </c>
      <c r="D90" s="10">
        <f t="shared" si="30"/>
        <v>486</v>
      </c>
      <c r="E90" s="11">
        <f t="shared" si="29"/>
        <v>98.981670061099791</v>
      </c>
      <c r="F90" s="10">
        <v>205</v>
      </c>
      <c r="G90" s="11">
        <f t="shared" si="22"/>
        <v>42.181069958847736</v>
      </c>
      <c r="H90" s="10">
        <v>281</v>
      </c>
      <c r="I90" s="11">
        <f t="shared" si="23"/>
        <v>57.818930041152264</v>
      </c>
      <c r="J90" s="10"/>
      <c r="K90" s="11" t="str">
        <f t="shared" si="24"/>
        <v>.0</v>
      </c>
      <c r="L90" s="10">
        <f t="shared" si="31"/>
        <v>486</v>
      </c>
      <c r="M90" s="11">
        <f t="shared" si="25"/>
        <v>98.981670061099791</v>
      </c>
      <c r="N90" s="10">
        <v>285</v>
      </c>
      <c r="O90" s="11">
        <f t="shared" si="26"/>
        <v>58.641975308641982</v>
      </c>
      <c r="P90" s="10">
        <v>201</v>
      </c>
      <c r="Q90" s="11">
        <f t="shared" si="27"/>
        <v>41.358024691358025</v>
      </c>
      <c r="R90" s="10"/>
      <c r="S90" s="11" t="str">
        <f t="shared" si="28"/>
        <v>.0</v>
      </c>
    </row>
    <row r="91">
      <c r="B91" s="13" t="s">
        <v>96</v>
      </c>
      <c r="C91" s="28">
        <v>227</v>
      </c>
      <c r="D91" s="10">
        <f t="shared" si="30"/>
        <v>210</v>
      </c>
      <c r="E91" s="11">
        <f t="shared" si="29"/>
        <v>92.511013215859023</v>
      </c>
      <c r="F91" s="10">
        <v>146</v>
      </c>
      <c r="G91" s="11">
        <f t="shared" si="22"/>
        <v>69.523809523809518</v>
      </c>
      <c r="H91" s="10">
        <v>64</v>
      </c>
      <c r="I91" s="11">
        <f t="shared" si="23"/>
        <v>30.476190476190478</v>
      </c>
      <c r="J91" s="10"/>
      <c r="K91" s="11" t="str">
        <f t="shared" si="24"/>
        <v>.0</v>
      </c>
      <c r="L91" s="10">
        <f t="shared" si="31"/>
        <v>207</v>
      </c>
      <c r="M91" s="11">
        <f t="shared" si="25"/>
        <v>91.189427312775322</v>
      </c>
      <c r="N91" s="10">
        <v>181</v>
      </c>
      <c r="O91" s="11">
        <f t="shared" si="26"/>
        <v>87.439613526570042</v>
      </c>
      <c r="P91" s="10">
        <v>26</v>
      </c>
      <c r="Q91" s="11">
        <f t="shared" si="27"/>
        <v>12.560386473429952</v>
      </c>
      <c r="R91" s="10"/>
      <c r="S91" s="11" t="str">
        <f t="shared" si="28"/>
        <v>.0</v>
      </c>
    </row>
    <row r="92">
      <c r="B92" s="13" t="s">
        <v>97</v>
      </c>
      <c r="C92" s="28">
        <v>732</v>
      </c>
      <c r="D92" s="10">
        <f t="shared" si="30"/>
        <v>716</v>
      </c>
      <c r="E92" s="11">
        <f t="shared" si="29"/>
        <v>97.814207650273218</v>
      </c>
      <c r="F92" s="10">
        <v>218</v>
      </c>
      <c r="G92" s="11">
        <f t="shared" si="22"/>
        <v>30.446927374301673</v>
      </c>
      <c r="H92" s="10">
        <v>498</v>
      </c>
      <c r="I92" s="11">
        <f t="shared" si="23"/>
        <v>69.55307262569832</v>
      </c>
      <c r="J92" s="10"/>
      <c r="K92" s="11" t="str">
        <f t="shared" si="24"/>
        <v>.0</v>
      </c>
      <c r="L92" s="10">
        <f t="shared" si="31"/>
        <v>717</v>
      </c>
      <c r="M92" s="11">
        <f t="shared" si="25"/>
        <v>97.950819672131146</v>
      </c>
      <c r="N92" s="10">
        <v>233</v>
      </c>
      <c r="O92" s="11">
        <f t="shared" si="26"/>
        <v>32.496513249651329</v>
      </c>
      <c r="P92" s="10">
        <v>484</v>
      </c>
      <c r="Q92" s="11">
        <f t="shared" si="27"/>
        <v>67.503486750348671</v>
      </c>
      <c r="R92" s="10"/>
      <c r="S92" s="11" t="str">
        <f t="shared" si="28"/>
        <v>.0</v>
      </c>
    </row>
    <row r="93">
      <c r="B93" s="13" t="s">
        <v>98</v>
      </c>
      <c r="C93" s="28">
        <v>34</v>
      </c>
      <c r="D93" s="10">
        <f t="shared" si="30"/>
        <v>33</v>
      </c>
      <c r="E93" s="11">
        <f t="shared" si="29"/>
        <v>97.058823529411768</v>
      </c>
      <c r="F93" s="10">
        <v>13</v>
      </c>
      <c r="G93" s="11">
        <f t="shared" si="22"/>
        <v>39.393939393939391</v>
      </c>
      <c r="H93" s="10">
        <v>20</v>
      </c>
      <c r="I93" s="11">
        <f t="shared" si="23"/>
        <v>60.606060606060609</v>
      </c>
      <c r="J93" s="10"/>
      <c r="K93" s="11" t="str">
        <f t="shared" si="24"/>
        <v>.0</v>
      </c>
      <c r="L93" s="10">
        <f t="shared" si="31"/>
        <v>33</v>
      </c>
      <c r="M93" s="11">
        <f t="shared" si="25"/>
        <v>97.058823529411768</v>
      </c>
      <c r="N93" s="10">
        <v>18</v>
      </c>
      <c r="O93" s="11">
        <f t="shared" si="26"/>
        <v>54.54545454545454</v>
      </c>
      <c r="P93" s="10">
        <v>15</v>
      </c>
      <c r="Q93" s="11">
        <f t="shared" si="27"/>
        <v>45.454545454545453</v>
      </c>
      <c r="R93" s="10"/>
      <c r="S93" s="11" t="str">
        <f t="shared" si="28"/>
        <v>.0</v>
      </c>
    </row>
    <row r="94">
      <c r="B94" s="13" t="s">
        <v>99</v>
      </c>
      <c r="C94" s="28">
        <v>22</v>
      </c>
      <c r="D94" s="10">
        <f t="shared" si="30"/>
        <v>22</v>
      </c>
      <c r="E94" s="11">
        <f t="shared" si="29"/>
        <v>100</v>
      </c>
      <c r="F94" s="10">
        <v>2</v>
      </c>
      <c r="G94" s="11">
        <f t="shared" si="22"/>
        <v>9.0909090909090917</v>
      </c>
      <c r="H94" s="10">
        <v>20</v>
      </c>
      <c r="I94" s="11">
        <f t="shared" si="23"/>
        <v>90.9090909090909</v>
      </c>
      <c r="J94" s="10"/>
      <c r="K94" s="11" t="str">
        <f t="shared" si="24"/>
        <v>.0</v>
      </c>
      <c r="L94" s="10">
        <f t="shared" si="31"/>
        <v>22</v>
      </c>
      <c r="M94" s="11">
        <f t="shared" si="25"/>
        <v>100</v>
      </c>
      <c r="N94" s="10">
        <v>4</v>
      </c>
      <c r="O94" s="11">
        <f t="shared" si="26"/>
        <v>18.181818181818183</v>
      </c>
      <c r="P94" s="10">
        <v>18</v>
      </c>
      <c r="Q94" s="11">
        <f t="shared" si="27"/>
        <v>81.818181818181827</v>
      </c>
      <c r="R94" s="10"/>
      <c r="S94" s="11" t="str">
        <f t="shared" si="28"/>
        <v>.0</v>
      </c>
    </row>
    <row r="95" ht="21" customHeight="1">
      <c r="A95" s="12" t="s">
        <v>100</v>
      </c>
      <c r="B95" s="12"/>
      <c r="C95" s="10">
        <f>SUM(C96:C103)</f>
        <v>4499</v>
      </c>
      <c r="D95" s="10">
        <f>SUM(D96:D103)</f>
        <v>4319</v>
      </c>
      <c r="E95" s="11">
        <f t="shared" si="29"/>
        <v>95.999110913536342</v>
      </c>
      <c r="F95" s="10">
        <f>SUM(F96:F103)</f>
        <v>2801</v>
      </c>
      <c r="G95" s="11">
        <f t="shared" si="22"/>
        <v>64.8529752257467</v>
      </c>
      <c r="H95" s="10">
        <f>SUM(H96:H103)</f>
        <v>1518</v>
      </c>
      <c r="I95" s="11">
        <f t="shared" si="23"/>
        <v>35.147024774253296</v>
      </c>
      <c r="J95" s="10">
        <f>SUM(J96:J103)</f>
        <v>0</v>
      </c>
      <c r="K95" s="11" t="str">
        <f t="shared" si="24"/>
        <v>.0</v>
      </c>
      <c r="L95" s="10">
        <f>SUM(L96:L103)</f>
        <v>4323</v>
      </c>
      <c r="M95" s="11">
        <f t="shared" si="25"/>
        <v>96.088019559902207</v>
      </c>
      <c r="N95" s="10">
        <f>SUM(N96:N103)</f>
        <v>3158</v>
      </c>
      <c r="O95" s="11">
        <f t="shared" si="26"/>
        <v>73.051121906083736</v>
      </c>
      <c r="P95" s="10">
        <f>SUM(P96:P103)</f>
        <v>1165</v>
      </c>
      <c r="Q95" s="11">
        <f t="shared" si="27"/>
        <v>26.948878093916264</v>
      </c>
      <c r="R95" s="10">
        <f>SUM(R96:R103)</f>
        <v>0</v>
      </c>
      <c r="S95" s="11" t="str">
        <f t="shared" si="28"/>
        <v>.0</v>
      </c>
    </row>
    <row r="96" ht="21" customHeight="1">
      <c r="A96" s="13"/>
      <c r="B96" s="13" t="s">
        <v>101</v>
      </c>
      <c r="C96" s="28">
        <v>399</v>
      </c>
      <c r="D96" s="10">
        <f ref="D96:D103" t="shared" si="32">SUM(F96,H96,J96)</f>
        <v>349</v>
      </c>
      <c r="E96" s="11">
        <f t="shared" si="29"/>
        <v>87.468671679198</v>
      </c>
      <c r="F96" s="10">
        <v>219</v>
      </c>
      <c r="G96" s="11">
        <f t="shared" si="22"/>
        <v>62.750716332378218</v>
      </c>
      <c r="H96" s="10">
        <v>130</v>
      </c>
      <c r="I96" s="11">
        <f t="shared" si="23"/>
        <v>37.249283667621775</v>
      </c>
      <c r="J96" s="10"/>
      <c r="K96" s="11" t="str">
        <f t="shared" si="24"/>
        <v>.0</v>
      </c>
      <c r="L96" s="10">
        <f ref="L96:L103" t="shared" si="33">SUM(N96,P96,R96)</f>
        <v>351</v>
      </c>
      <c r="M96" s="11">
        <f t="shared" si="25"/>
        <v>87.969924812030072</v>
      </c>
      <c r="N96" s="10">
        <v>248</v>
      </c>
      <c r="O96" s="11">
        <f t="shared" si="26"/>
        <v>70.655270655270655</v>
      </c>
      <c r="P96" s="10">
        <v>103</v>
      </c>
      <c r="Q96" s="11">
        <f t="shared" si="27"/>
        <v>29.344729344729341</v>
      </c>
      <c r="R96" s="10"/>
      <c r="S96" s="11" t="str">
        <f t="shared" si="28"/>
        <v>.0</v>
      </c>
    </row>
    <row r="97">
      <c r="A97" s="13"/>
      <c r="B97" s="13" t="s">
        <v>102</v>
      </c>
      <c r="C97" s="28">
        <v>354</v>
      </c>
      <c r="D97" s="10">
        <f t="shared" si="32"/>
        <v>335</v>
      </c>
      <c r="E97" s="11">
        <f t="shared" si="29"/>
        <v>94.632768361581924</v>
      </c>
      <c r="F97" s="10">
        <v>178</v>
      </c>
      <c r="G97" s="11">
        <f t="shared" si="22"/>
        <v>53.134328358208961</v>
      </c>
      <c r="H97" s="10">
        <v>157</v>
      </c>
      <c r="I97" s="11">
        <f t="shared" si="23"/>
        <v>46.865671641791046</v>
      </c>
      <c r="J97" s="10"/>
      <c r="K97" s="11" t="str">
        <f t="shared" si="24"/>
        <v>.0</v>
      </c>
      <c r="L97" s="10">
        <f t="shared" si="33"/>
        <v>335</v>
      </c>
      <c r="M97" s="11">
        <f t="shared" si="25"/>
        <v>94.632768361581924</v>
      </c>
      <c r="N97" s="10">
        <v>203</v>
      </c>
      <c r="O97" s="11">
        <f t="shared" si="26"/>
        <v>60.597014925373138</v>
      </c>
      <c r="P97" s="10">
        <v>132</v>
      </c>
      <c r="Q97" s="11">
        <f t="shared" si="27"/>
        <v>39.402985074626869</v>
      </c>
      <c r="R97" s="10"/>
      <c r="S97" s="11" t="str">
        <f t="shared" si="28"/>
        <v>.0</v>
      </c>
    </row>
    <row r="98">
      <c r="A98" s="13"/>
      <c r="B98" s="13" t="s">
        <v>103</v>
      </c>
      <c r="C98" s="28">
        <v>1359</v>
      </c>
      <c r="D98" s="10">
        <f t="shared" si="32"/>
        <v>1346</v>
      </c>
      <c r="E98" s="11">
        <f t="shared" si="29"/>
        <v>99.043414275202352</v>
      </c>
      <c r="F98" s="10">
        <v>858</v>
      </c>
      <c r="G98" s="11">
        <f t="shared" si="22"/>
        <v>63.744427934621093</v>
      </c>
      <c r="H98" s="10">
        <v>488</v>
      </c>
      <c r="I98" s="11">
        <f t="shared" si="23"/>
        <v>36.2555720653789</v>
      </c>
      <c r="J98" s="10"/>
      <c r="K98" s="11" t="str">
        <f t="shared" si="24"/>
        <v>.0</v>
      </c>
      <c r="L98" s="10">
        <f t="shared" si="33"/>
        <v>1349</v>
      </c>
      <c r="M98" s="11">
        <f t="shared" si="25"/>
        <v>99.264164827078744</v>
      </c>
      <c r="N98" s="10">
        <v>949</v>
      </c>
      <c r="O98" s="11">
        <f t="shared" si="26"/>
        <v>70.3484062268347</v>
      </c>
      <c r="P98" s="10">
        <v>400</v>
      </c>
      <c r="Q98" s="11">
        <f t="shared" si="27"/>
        <v>29.65159377316531</v>
      </c>
      <c r="R98" s="10"/>
      <c r="S98" s="11" t="str">
        <f t="shared" si="28"/>
        <v>.0</v>
      </c>
    </row>
    <row r="99">
      <c r="A99" s="13"/>
      <c r="B99" s="13" t="s">
        <v>104</v>
      </c>
      <c r="C99" s="28">
        <v>634</v>
      </c>
      <c r="D99" s="10">
        <f t="shared" si="32"/>
        <v>633</v>
      </c>
      <c r="E99" s="11">
        <f t="shared" si="29"/>
        <v>99.84227129337539</v>
      </c>
      <c r="F99" s="10">
        <v>443</v>
      </c>
      <c r="G99" s="11">
        <f t="shared" si="22"/>
        <v>69.984202211690359</v>
      </c>
      <c r="H99" s="10">
        <v>190</v>
      </c>
      <c r="I99" s="11">
        <f t="shared" si="23"/>
        <v>30.015797788309641</v>
      </c>
      <c r="J99" s="10"/>
      <c r="K99" s="11" t="str">
        <f t="shared" si="24"/>
        <v>.0</v>
      </c>
      <c r="L99" s="10">
        <f t="shared" si="33"/>
        <v>633</v>
      </c>
      <c r="M99" s="11">
        <f t="shared" si="25"/>
        <v>99.84227129337539</v>
      </c>
      <c r="N99" s="10">
        <v>498</v>
      </c>
      <c r="O99" s="11">
        <f t="shared" si="26"/>
        <v>78.672985781990519</v>
      </c>
      <c r="P99" s="10">
        <v>135</v>
      </c>
      <c r="Q99" s="11">
        <f t="shared" si="27"/>
        <v>21.327014218009481</v>
      </c>
      <c r="R99" s="10"/>
      <c r="S99" s="11" t="str">
        <f t="shared" si="28"/>
        <v>.0</v>
      </c>
    </row>
    <row r="100">
      <c r="A100" s="13"/>
      <c r="B100" s="13" t="s">
        <v>105</v>
      </c>
      <c r="C100" s="28">
        <v>381</v>
      </c>
      <c r="D100" s="10">
        <f t="shared" si="32"/>
        <v>354</v>
      </c>
      <c r="E100" s="11">
        <f t="shared" si="29"/>
        <v>92.913385826771659</v>
      </c>
      <c r="F100" s="10">
        <v>286</v>
      </c>
      <c r="G100" s="11">
        <f t="shared" si="22"/>
        <v>80.7909604519774</v>
      </c>
      <c r="H100" s="10">
        <v>68</v>
      </c>
      <c r="I100" s="11">
        <f t="shared" si="23"/>
        <v>19.2090395480226</v>
      </c>
      <c r="J100" s="10"/>
      <c r="K100" s="11" t="str">
        <f t="shared" si="24"/>
        <v>.0</v>
      </c>
      <c r="L100" s="10">
        <f t="shared" si="33"/>
        <v>357</v>
      </c>
      <c r="M100" s="11">
        <f t="shared" si="25"/>
        <v>93.7007874015748</v>
      </c>
      <c r="N100" s="10">
        <v>321</v>
      </c>
      <c r="O100" s="11">
        <f t="shared" si="26"/>
        <v>89.915966386554629</v>
      </c>
      <c r="P100" s="10">
        <v>36</v>
      </c>
      <c r="Q100" s="11">
        <f t="shared" si="27"/>
        <v>10.084033613445378</v>
      </c>
      <c r="R100" s="10"/>
      <c r="S100" s="11" t="str">
        <f t="shared" si="28"/>
        <v>.0</v>
      </c>
    </row>
    <row r="101">
      <c r="A101" s="13"/>
      <c r="B101" s="13" t="s">
        <v>106</v>
      </c>
      <c r="C101" s="28">
        <v>576</v>
      </c>
      <c r="D101" s="10">
        <f t="shared" si="32"/>
        <v>563</v>
      </c>
      <c r="E101" s="11">
        <f t="shared" si="29"/>
        <v>97.743055555555557</v>
      </c>
      <c r="F101" s="10">
        <v>244</v>
      </c>
      <c r="G101" s="11">
        <f t="shared" si="22"/>
        <v>43.3392539964476</v>
      </c>
      <c r="H101" s="10">
        <v>319</v>
      </c>
      <c r="I101" s="11">
        <f t="shared" si="23"/>
        <v>56.6607460035524</v>
      </c>
      <c r="J101" s="10"/>
      <c r="K101" s="11" t="str">
        <f t="shared" si="24"/>
        <v>.0</v>
      </c>
      <c r="L101" s="10">
        <f t="shared" si="33"/>
        <v>562</v>
      </c>
      <c r="M101" s="11">
        <f t="shared" si="25"/>
        <v>97.569444444444443</v>
      </c>
      <c r="N101" s="10">
        <v>284</v>
      </c>
      <c r="O101" s="11">
        <f t="shared" si="26"/>
        <v>50.5338078291815</v>
      </c>
      <c r="P101" s="10">
        <v>278</v>
      </c>
      <c r="Q101" s="11">
        <f t="shared" si="27"/>
        <v>49.466192170818509</v>
      </c>
      <c r="R101" s="10"/>
      <c r="S101" s="11" t="str">
        <f t="shared" si="28"/>
        <v>.0</v>
      </c>
    </row>
    <row r="102">
      <c r="A102" s="13"/>
      <c r="B102" s="13" t="s">
        <v>107</v>
      </c>
      <c r="C102" s="28">
        <v>675</v>
      </c>
      <c r="D102" s="10">
        <f t="shared" si="32"/>
        <v>636</v>
      </c>
      <c r="E102" s="11">
        <f t="shared" si="29"/>
        <v>94.222222222222214</v>
      </c>
      <c r="F102" s="10">
        <v>488</v>
      </c>
      <c r="G102" s="11">
        <f t="shared" si="22"/>
        <v>76.729559748427675</v>
      </c>
      <c r="H102" s="10">
        <v>148</v>
      </c>
      <c r="I102" s="11">
        <f t="shared" si="23"/>
        <v>23.270440251572328</v>
      </c>
      <c r="J102" s="10"/>
      <c r="K102" s="11" t="str">
        <f t="shared" si="24"/>
        <v>.0</v>
      </c>
      <c r="L102" s="10">
        <f t="shared" si="33"/>
        <v>636</v>
      </c>
      <c r="M102" s="11">
        <f t="shared" si="25"/>
        <v>94.222222222222214</v>
      </c>
      <c r="N102" s="10">
        <v>561</v>
      </c>
      <c r="O102" s="11">
        <f t="shared" si="26"/>
        <v>88.20754716981132</v>
      </c>
      <c r="P102" s="10">
        <v>75</v>
      </c>
      <c r="Q102" s="11">
        <f t="shared" si="27"/>
        <v>11.79245283018868</v>
      </c>
      <c r="R102" s="10"/>
      <c r="S102" s="11" t="str">
        <f t="shared" si="28"/>
        <v>.0</v>
      </c>
    </row>
    <row r="103">
      <c r="B103" s="13" t="s">
        <v>108</v>
      </c>
      <c r="C103" s="28">
        <v>121</v>
      </c>
      <c r="D103" s="10">
        <f t="shared" si="32"/>
        <v>103</v>
      </c>
      <c r="E103" s="11">
        <f t="shared" si="29"/>
        <v>85.123966942148769</v>
      </c>
      <c r="F103" s="10">
        <v>85</v>
      </c>
      <c r="G103" s="11">
        <f t="shared" si="22"/>
        <v>82.524271844660191</v>
      </c>
      <c r="H103" s="10">
        <v>18</v>
      </c>
      <c r="I103" s="11">
        <f t="shared" si="23"/>
        <v>17.475728155339805</v>
      </c>
      <c r="J103" s="10"/>
      <c r="K103" s="11" t="str">
        <f t="shared" si="24"/>
        <v>.0</v>
      </c>
      <c r="L103" s="10">
        <f t="shared" si="33"/>
        <v>100</v>
      </c>
      <c r="M103" s="11">
        <f t="shared" si="25"/>
        <v>82.644628099173559</v>
      </c>
      <c r="N103" s="10">
        <v>94</v>
      </c>
      <c r="O103" s="11">
        <f t="shared" si="26"/>
        <v>94</v>
      </c>
      <c r="P103" s="10">
        <v>6</v>
      </c>
      <c r="Q103" s="11">
        <f t="shared" si="27"/>
        <v>6</v>
      </c>
      <c r="R103" s="10"/>
      <c r="S103" s="11" t="str">
        <f t="shared" si="28"/>
        <v>.0</v>
      </c>
    </row>
    <row r="104" ht="21" customHeight="1">
      <c r="A104" s="12" t="s">
        <v>109</v>
      </c>
      <c r="B104" s="12"/>
      <c r="C104" s="10">
        <f>SUM(C105:C113)</f>
        <v>5225</v>
      </c>
      <c r="D104" s="10">
        <f>SUM(D105:D113)</f>
        <v>4666</v>
      </c>
      <c r="E104" s="11">
        <f t="shared" si="29"/>
        <v>89.301435406698559</v>
      </c>
      <c r="F104" s="10">
        <f>SUM(F105:F113)</f>
        <v>2297</v>
      </c>
      <c r="G104" s="11">
        <f t="shared" si="22"/>
        <v>49.228461208744108</v>
      </c>
      <c r="H104" s="10">
        <f>SUM(H105:H113)</f>
        <v>2369</v>
      </c>
      <c r="I104" s="11">
        <f t="shared" si="23"/>
        <v>50.7715387912559</v>
      </c>
      <c r="J104" s="10">
        <f>SUM(J105:J113)</f>
        <v>0</v>
      </c>
      <c r="K104" s="11" t="str">
        <f t="shared" si="24"/>
        <v>.0</v>
      </c>
      <c r="L104" s="10">
        <f>SUM(L105:L113)</f>
        <v>4739</v>
      </c>
      <c r="M104" s="11">
        <f t="shared" si="25"/>
        <v>90.698564593301427</v>
      </c>
      <c r="N104" s="10">
        <f>SUM(N105:N113)</f>
        <v>2497</v>
      </c>
      <c r="O104" s="11">
        <f t="shared" si="26"/>
        <v>52.690441021312516</v>
      </c>
      <c r="P104" s="10">
        <f>SUM(P105:P113)</f>
        <v>2242</v>
      </c>
      <c r="Q104" s="11">
        <f t="shared" si="27"/>
        <v>47.309558978687491</v>
      </c>
      <c r="R104" s="10">
        <f>SUM(R105:R113)</f>
        <v>0</v>
      </c>
      <c r="S104" s="11" t="str">
        <f t="shared" si="28"/>
        <v>.0</v>
      </c>
    </row>
    <row r="105" ht="21" customHeight="1">
      <c r="A105" s="13"/>
      <c r="B105" s="13" t="s">
        <v>110</v>
      </c>
      <c r="C105" s="28">
        <v>280</v>
      </c>
      <c r="D105" s="10">
        <f ref="D105:D113" t="shared" si="34">SUM(F105,H105,J105)</f>
        <v>266</v>
      </c>
      <c r="E105" s="11">
        <f t="shared" si="29"/>
        <v>95</v>
      </c>
      <c r="F105" s="10">
        <v>109</v>
      </c>
      <c r="G105" s="11">
        <f t="shared" si="22"/>
        <v>40.977443609022558</v>
      </c>
      <c r="H105" s="10">
        <v>157</v>
      </c>
      <c r="I105" s="11">
        <f t="shared" si="23"/>
        <v>59.022556390977442</v>
      </c>
      <c r="J105" s="10"/>
      <c r="K105" s="11" t="str">
        <f t="shared" si="24"/>
        <v>.0</v>
      </c>
      <c r="L105" s="10">
        <f ref="L105:L113" t="shared" si="35">SUM(N105,P105,R105)</f>
        <v>265</v>
      </c>
      <c r="M105" s="11">
        <f t="shared" si="25"/>
        <v>94.642857142857139</v>
      </c>
      <c r="N105" s="10">
        <v>115</v>
      </c>
      <c r="O105" s="11">
        <f t="shared" si="26"/>
        <v>43.39622641509434</v>
      </c>
      <c r="P105" s="10">
        <v>150</v>
      </c>
      <c r="Q105" s="11">
        <f t="shared" si="27"/>
        <v>56.60377358490566</v>
      </c>
      <c r="R105" s="10"/>
      <c r="S105" s="11" t="str">
        <f t="shared" si="28"/>
        <v>.0</v>
      </c>
    </row>
    <row r="106">
      <c r="A106" s="13"/>
      <c r="B106" s="13" t="s">
        <v>111</v>
      </c>
      <c r="C106" s="28">
        <v>171</v>
      </c>
      <c r="D106" s="10">
        <f t="shared" si="34"/>
        <v>160</v>
      </c>
      <c r="E106" s="11">
        <f t="shared" si="29"/>
        <v>93.567251461988292</v>
      </c>
      <c r="F106" s="10">
        <v>40</v>
      </c>
      <c r="G106" s="11">
        <f t="shared" si="22"/>
        <v>25</v>
      </c>
      <c r="H106" s="10">
        <v>120</v>
      </c>
      <c r="I106" s="11">
        <f t="shared" si="23"/>
        <v>75</v>
      </c>
      <c r="J106" s="10"/>
      <c r="K106" s="11" t="str">
        <f t="shared" si="24"/>
        <v>.0</v>
      </c>
      <c r="L106" s="10">
        <f t="shared" si="35"/>
        <v>161</v>
      </c>
      <c r="M106" s="11">
        <f t="shared" si="25"/>
        <v>94.152046783625735</v>
      </c>
      <c r="N106" s="10">
        <v>48</v>
      </c>
      <c r="O106" s="11">
        <f t="shared" si="26"/>
        <v>29.813664596273291</v>
      </c>
      <c r="P106" s="10">
        <v>113</v>
      </c>
      <c r="Q106" s="11">
        <f t="shared" si="27"/>
        <v>70.1863354037267</v>
      </c>
      <c r="R106" s="10"/>
      <c r="S106" s="11" t="str">
        <f t="shared" si="28"/>
        <v>.0</v>
      </c>
    </row>
    <row r="107">
      <c r="A107" s="13"/>
      <c r="B107" s="13" t="s">
        <v>112</v>
      </c>
      <c r="C107" s="28">
        <v>208</v>
      </c>
      <c r="D107" s="10">
        <f t="shared" si="34"/>
        <v>200</v>
      </c>
      <c r="E107" s="11">
        <f t="shared" si="29"/>
        <v>96.15384615384616</v>
      </c>
      <c r="F107" s="10">
        <v>105</v>
      </c>
      <c r="G107" s="11">
        <f t="shared" si="22"/>
        <v>52.5</v>
      </c>
      <c r="H107" s="10">
        <v>95</v>
      </c>
      <c r="I107" s="11">
        <f t="shared" si="23"/>
        <v>47.5</v>
      </c>
      <c r="J107" s="10"/>
      <c r="K107" s="11" t="str">
        <f t="shared" si="24"/>
        <v>.0</v>
      </c>
      <c r="L107" s="10">
        <f t="shared" si="35"/>
        <v>196</v>
      </c>
      <c r="M107" s="11">
        <f t="shared" si="25"/>
        <v>94.230769230769226</v>
      </c>
      <c r="N107" s="10">
        <v>133</v>
      </c>
      <c r="O107" s="11">
        <f t="shared" si="26"/>
        <v>67.857142857142861</v>
      </c>
      <c r="P107" s="10">
        <v>63</v>
      </c>
      <c r="Q107" s="11">
        <f t="shared" si="27"/>
        <v>32.142857142857146</v>
      </c>
      <c r="R107" s="10"/>
      <c r="S107" s="11" t="str">
        <f t="shared" si="28"/>
        <v>.0</v>
      </c>
    </row>
    <row r="108">
      <c r="A108" s="13"/>
      <c r="B108" s="13" t="s">
        <v>113</v>
      </c>
      <c r="C108" s="28">
        <v>334</v>
      </c>
      <c r="D108" s="10">
        <f t="shared" si="34"/>
        <v>317</v>
      </c>
      <c r="E108" s="11">
        <f t="shared" si="29"/>
        <v>94.910179640718567</v>
      </c>
      <c r="F108" s="10">
        <v>158</v>
      </c>
      <c r="G108" s="11">
        <f t="shared" si="22"/>
        <v>49.8422712933754</v>
      </c>
      <c r="H108" s="10">
        <v>159</v>
      </c>
      <c r="I108" s="11">
        <f t="shared" si="23"/>
        <v>50.1577287066246</v>
      </c>
      <c r="J108" s="10"/>
      <c r="K108" s="11" t="str">
        <f t="shared" si="24"/>
        <v>.0</v>
      </c>
      <c r="L108" s="10">
        <f t="shared" si="35"/>
        <v>317</v>
      </c>
      <c r="M108" s="11">
        <f t="shared" si="25"/>
        <v>94.910179640718567</v>
      </c>
      <c r="N108" s="10">
        <v>166</v>
      </c>
      <c r="O108" s="11">
        <f t="shared" si="26"/>
        <v>52.365930599369079</v>
      </c>
      <c r="P108" s="10">
        <v>151</v>
      </c>
      <c r="Q108" s="11">
        <f t="shared" si="27"/>
        <v>47.634069400630914</v>
      </c>
      <c r="R108" s="10"/>
      <c r="S108" s="11" t="str">
        <f t="shared" si="28"/>
        <v>.0</v>
      </c>
    </row>
    <row r="109">
      <c r="A109" s="13"/>
      <c r="B109" s="13" t="s">
        <v>114</v>
      </c>
      <c r="C109" s="28">
        <v>1127</v>
      </c>
      <c r="D109" s="10">
        <f t="shared" si="34"/>
        <v>934</v>
      </c>
      <c r="E109" s="11">
        <f t="shared" si="29"/>
        <v>82.874889086069217</v>
      </c>
      <c r="F109" s="10">
        <v>462</v>
      </c>
      <c r="G109" s="11">
        <f t="shared" si="22"/>
        <v>49.464668094218418</v>
      </c>
      <c r="H109" s="10">
        <v>472</v>
      </c>
      <c r="I109" s="11">
        <f t="shared" si="23"/>
        <v>50.53533190578159</v>
      </c>
      <c r="J109" s="10"/>
      <c r="K109" s="11" t="str">
        <f t="shared" si="24"/>
        <v>.0</v>
      </c>
      <c r="L109" s="10">
        <f t="shared" si="35"/>
        <v>934</v>
      </c>
      <c r="M109" s="11">
        <f t="shared" si="25"/>
        <v>82.874889086069217</v>
      </c>
      <c r="N109" s="10">
        <v>619</v>
      </c>
      <c r="O109" s="11">
        <f t="shared" si="26"/>
        <v>66.274089935760173</v>
      </c>
      <c r="P109" s="10">
        <v>315</v>
      </c>
      <c r="Q109" s="11">
        <f t="shared" si="27"/>
        <v>33.725910064239827</v>
      </c>
      <c r="R109" s="10"/>
      <c r="S109" s="11" t="str">
        <f t="shared" si="28"/>
        <v>.0</v>
      </c>
    </row>
    <row r="110">
      <c r="A110" s="13"/>
      <c r="B110" s="13" t="s">
        <v>115</v>
      </c>
      <c r="C110" s="28">
        <v>1688</v>
      </c>
      <c r="D110" s="10">
        <f t="shared" si="34"/>
        <v>1500</v>
      </c>
      <c r="E110" s="11">
        <f t="shared" si="29"/>
        <v>88.862559241706165</v>
      </c>
      <c r="F110" s="10">
        <v>753</v>
      </c>
      <c r="G110" s="11">
        <f t="shared" si="22"/>
        <v>50.2</v>
      </c>
      <c r="H110" s="10">
        <v>747</v>
      </c>
      <c r="I110" s="11">
        <f t="shared" si="23"/>
        <v>49.8</v>
      </c>
      <c r="J110" s="10"/>
      <c r="K110" s="11" t="str">
        <f t="shared" si="24"/>
        <v>.0</v>
      </c>
      <c r="L110" s="10">
        <f t="shared" si="35"/>
        <v>1678</v>
      </c>
      <c r="M110" s="11">
        <f t="shared" si="25"/>
        <v>99.407582938388629</v>
      </c>
      <c r="N110" s="10">
        <v>695</v>
      </c>
      <c r="O110" s="11">
        <f t="shared" si="26"/>
        <v>41.418355184743746</v>
      </c>
      <c r="P110" s="10">
        <v>983</v>
      </c>
      <c r="Q110" s="11">
        <f t="shared" si="27"/>
        <v>58.581644815256261</v>
      </c>
      <c r="R110" s="10"/>
      <c r="S110" s="11" t="str">
        <f t="shared" si="28"/>
        <v>.0</v>
      </c>
    </row>
    <row r="111">
      <c r="A111" s="13"/>
      <c r="B111" s="13" t="s">
        <v>116</v>
      </c>
      <c r="C111" s="28">
        <v>553</v>
      </c>
      <c r="D111" s="10">
        <f t="shared" si="34"/>
        <v>506</v>
      </c>
      <c r="E111" s="11">
        <f t="shared" si="29"/>
        <v>91.500904159132</v>
      </c>
      <c r="F111" s="10">
        <v>215</v>
      </c>
      <c r="G111" s="11">
        <f t="shared" si="22"/>
        <v>42.490118577075094</v>
      </c>
      <c r="H111" s="10">
        <v>291</v>
      </c>
      <c r="I111" s="11">
        <f t="shared" si="23"/>
        <v>57.509881422924906</v>
      </c>
      <c r="J111" s="10"/>
      <c r="K111" s="11" t="str">
        <f t="shared" si="24"/>
        <v>.0</v>
      </c>
      <c r="L111" s="10">
        <f t="shared" si="35"/>
        <v>464</v>
      </c>
      <c r="M111" s="11">
        <f t="shared" si="25"/>
        <v>83.905967450271248</v>
      </c>
      <c r="N111" s="10">
        <v>246</v>
      </c>
      <c r="O111" s="11">
        <f t="shared" si="26"/>
        <v>53.017241379310342</v>
      </c>
      <c r="P111" s="10">
        <v>218</v>
      </c>
      <c r="Q111" s="11">
        <f t="shared" si="27"/>
        <v>46.982758620689658</v>
      </c>
      <c r="R111" s="10"/>
      <c r="S111" s="11" t="str">
        <f t="shared" si="28"/>
        <v>.0</v>
      </c>
    </row>
    <row r="112">
      <c r="B112" s="13" t="s">
        <v>117</v>
      </c>
      <c r="C112" s="28">
        <v>353</v>
      </c>
      <c r="D112" s="10">
        <f t="shared" si="34"/>
        <v>324</v>
      </c>
      <c r="E112" s="11">
        <f t="shared" si="29"/>
        <v>91.784702549575073</v>
      </c>
      <c r="F112" s="10">
        <v>148</v>
      </c>
      <c r="G112" s="11">
        <f t="shared" si="22"/>
        <v>45.679012345679013</v>
      </c>
      <c r="H112" s="10">
        <v>176</v>
      </c>
      <c r="I112" s="11">
        <f t="shared" si="23"/>
        <v>54.320987654320987</v>
      </c>
      <c r="J112" s="10"/>
      <c r="K112" s="11" t="str">
        <f t="shared" si="24"/>
        <v>.0</v>
      </c>
      <c r="L112" s="10">
        <f t="shared" si="35"/>
        <v>276</v>
      </c>
      <c r="M112" s="11">
        <f t="shared" si="25"/>
        <v>78.186968838526923</v>
      </c>
      <c r="N112" s="10">
        <v>171</v>
      </c>
      <c r="O112" s="11">
        <f t="shared" si="26"/>
        <v>61.95652173913043</v>
      </c>
      <c r="P112" s="10">
        <v>105</v>
      </c>
      <c r="Q112" s="11">
        <f t="shared" si="27"/>
        <v>38.04347826086957</v>
      </c>
      <c r="R112" s="10"/>
      <c r="S112" s="11" t="str">
        <f t="shared" si="28"/>
        <v>.0</v>
      </c>
    </row>
    <row r="113">
      <c r="B113" s="13" t="s">
        <v>118</v>
      </c>
      <c r="C113" s="28">
        <v>511</v>
      </c>
      <c r="D113" s="10">
        <f t="shared" si="34"/>
        <v>459</v>
      </c>
      <c r="E113" s="11">
        <f t="shared" si="29"/>
        <v>89.82387475538161</v>
      </c>
      <c r="F113" s="10">
        <v>307</v>
      </c>
      <c r="G113" s="11">
        <f t="shared" si="22"/>
        <v>66.884531590413943</v>
      </c>
      <c r="H113" s="10">
        <v>152</v>
      </c>
      <c r="I113" s="11">
        <f t="shared" si="23"/>
        <v>33.115468409586057</v>
      </c>
      <c r="J113" s="10"/>
      <c r="K113" s="11" t="str">
        <f t="shared" si="24"/>
        <v>.0</v>
      </c>
      <c r="L113" s="10">
        <f t="shared" si="35"/>
        <v>448</v>
      </c>
      <c r="M113" s="11">
        <f t="shared" si="25"/>
        <v>87.671232876712324</v>
      </c>
      <c r="N113" s="10">
        <v>304</v>
      </c>
      <c r="O113" s="11">
        <f t="shared" si="26"/>
        <v>67.857142857142861</v>
      </c>
      <c r="P113" s="10">
        <v>144</v>
      </c>
      <c r="Q113" s="11">
        <f t="shared" si="27"/>
        <v>32.142857142857146</v>
      </c>
      <c r="R113" s="10"/>
      <c r="S113" s="11" t="str">
        <f t="shared" si="28"/>
        <v>.0</v>
      </c>
    </row>
    <row r="114">
      <c r="A114" s="14"/>
      <c r="B114" s="14"/>
      <c r="C114" s="14"/>
      <c r="D114" s="15"/>
      <c r="E114" s="15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>
      <c r="A115" s="17" t="s">
        <v>119</v>
      </c>
      <c r="B115" s="18"/>
      <c r="C115" s="18"/>
      <c r="D115" s="19"/>
      <c r="E115" s="19"/>
      <c r="F115" s="20"/>
      <c r="G115" s="20"/>
      <c r="H115" s="20"/>
      <c r="I115" s="20"/>
      <c r="J115" s="20"/>
      <c r="K115" s="20"/>
      <c r="L115" s="21"/>
      <c r="M115" s="22"/>
      <c r="N115" s="21"/>
      <c r="O115" s="22"/>
      <c r="P115" s="20"/>
      <c r="Q115" s="20"/>
      <c r="R115" s="20"/>
      <c r="S115" s="20"/>
    </row>
    <row r="116" ht="12.75" customHeight="1">
      <c r="A116" s="30" t="s">
        <v>120</v>
      </c>
      <c r="B116" s="30"/>
      <c r="C116" s="30"/>
      <c r="D116" s="30"/>
      <c r="E116" s="30"/>
      <c r="F116" s="30"/>
      <c r="G116" s="19"/>
      <c r="H116" s="19"/>
      <c r="I116" s="19"/>
      <c r="J116" s="19"/>
      <c r="K116" s="19"/>
      <c r="L116" s="19"/>
      <c r="M116" s="19"/>
      <c r="N116" s="9"/>
      <c r="P116" s="19"/>
      <c r="Q116" s="19"/>
      <c r="R116" s="19"/>
      <c r="S116" s="19"/>
    </row>
    <row r="117" ht="12.75" customHeight="1">
      <c r="A117" s="30" t="s">
        <v>121</v>
      </c>
      <c r="B117" s="30"/>
      <c r="C117" s="30"/>
      <c r="D117" s="30"/>
      <c r="E117" s="30"/>
      <c r="F117" s="30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>
      <c r="A118" s="23" t="s">
        <v>122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>
      <c r="A119" s="23" t="s">
        <v>123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  <row r="1705"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</row>
    <row r="1706"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</row>
    <row r="1707"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</row>
    <row r="1708"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</row>
    <row r="1709"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</row>
    <row r="1710"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</row>
    <row r="1711"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</row>
    <row r="1712"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</row>
    <row r="1713"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</row>
    <row r="1714"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</row>
    <row r="1715"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</row>
    <row r="1716"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</row>
    <row r="1717"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</row>
    <row r="1718"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</row>
    <row r="1719"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</row>
    <row r="1720"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</row>
    <row r="1721"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</row>
    <row r="1722"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</row>
    <row r="1723"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</row>
    <row r="1724"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</row>
    <row r="1725"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</row>
    <row r="1726"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</row>
    <row r="1727"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</row>
    <row r="1728"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</row>
    <row r="1729"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</row>
    <row r="1730"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</row>
    <row r="1731"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</row>
    <row r="1732"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</row>
    <row r="1733"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</row>
    <row r="1734"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</row>
    <row r="1735"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</row>
    <row r="1736"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</row>
    <row r="1737"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</row>
    <row r="1738"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</row>
    <row r="1739"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</row>
    <row r="1740"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</row>
    <row r="1741"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</row>
    <row r="1742"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</row>
    <row r="1743"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</row>
    <row r="1744"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</row>
    <row r="1745"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</row>
    <row r="1746"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</row>
    <row r="1747"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</row>
    <row r="1748"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</row>
    <row r="1749"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</row>
    <row r="1750"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</row>
    <row r="1751"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</row>
    <row r="1752"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</row>
    <row r="1753"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</row>
    <row r="1754"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</row>
    <row r="1755"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</row>
    <row r="1756"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</row>
    <row r="1757"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</row>
    <row r="1758"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</row>
    <row r="1759"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</row>
    <row r="1760"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</row>
    <row r="1761"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</row>
    <row r="1762"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</row>
    <row r="1763"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</row>
    <row r="1764"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</row>
    <row r="1765"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</row>
    <row r="1766"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</row>
    <row r="1767"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</row>
    <row r="1768"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</row>
    <row r="1769"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</row>
    <row r="1770"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</row>
    <row r="1771"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</row>
    <row r="1772"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</row>
    <row r="1773"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</row>
    <row r="1774"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</row>
    <row r="1775"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</row>
    <row r="1776"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</row>
    <row r="1777"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</row>
    <row r="1778"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</row>
    <row r="1779"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</row>
    <row r="1780"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</row>
    <row r="1781"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</row>
    <row r="1782"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</row>
    <row r="1783"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</row>
    <row r="1784"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</row>
    <row r="1785"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</row>
    <row r="1786"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</row>
    <row r="1787"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</row>
    <row r="1788"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</row>
    <row r="1789"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</row>
    <row r="1790"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</row>
    <row r="1791"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</row>
    <row r="1792"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</row>
    <row r="1793"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</row>
    <row r="1794"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</row>
    <row r="1795"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</row>
    <row r="1796"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</row>
    <row r="1797"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</row>
    <row r="1798"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</row>
    <row r="1799"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</row>
    <row r="1800"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</row>
    <row r="1801"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</row>
    <row r="1802"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</row>
    <row r="1803"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</row>
    <row r="1804"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</row>
    <row r="1805"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</row>
    <row r="1806"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</row>
    <row r="1807"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</row>
    <row r="1808"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</row>
    <row r="1809"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</row>
    <row r="1810"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</row>
    <row r="1811"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</row>
    <row r="1812"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</row>
    <row r="1813"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</row>
    <row r="1814"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</row>
    <row r="1815"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</row>
    <row r="1816"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</row>
    <row r="1817"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</row>
    <row r="1818"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</row>
    <row r="1819"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</row>
    <row r="1820"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</row>
    <row r="1821"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</row>
    <row r="1822"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</row>
    <row r="1823"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</row>
    <row r="1824"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</row>
    <row r="1825"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</row>
    <row r="1826"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</row>
    <row r="1827"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</row>
    <row r="1828"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</row>
    <row r="1829"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</row>
    <row r="1830"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</row>
    <row r="1831"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</row>
    <row r="1832"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</row>
    <row r="1833"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</row>
    <row r="1834"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</row>
    <row r="1835"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</row>
    <row r="1836"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</row>
    <row r="1837"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</row>
    <row r="1838"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</row>
    <row r="1839"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</row>
    <row r="1840"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</row>
    <row r="1841"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</row>
    <row r="1842"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</row>
    <row r="1843"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</row>
    <row r="1844"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</row>
    <row r="1845"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</row>
    <row r="1846"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</row>
    <row r="1847"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</row>
    <row r="1848"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</row>
    <row r="1849"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</row>
    <row r="1850"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</row>
    <row r="1851"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</row>
    <row r="1852"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</row>
    <row r="1853"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</row>
    <row r="1854"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</row>
    <row r="1855"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</row>
    <row r="1856"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</row>
    <row r="1857"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</row>
    <row r="1858"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</row>
    <row r="1859"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</row>
    <row r="1860"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</row>
    <row r="1861"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</row>
    <row r="1862"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</row>
    <row r="1863"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</row>
    <row r="1864"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</row>
    <row r="1865"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</row>
    <row r="1866"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</row>
    <row r="1867"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</row>
    <row r="1868"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</row>
    <row r="1869"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</row>
    <row r="1870"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</row>
    <row r="1871"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</row>
    <row r="1872"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</row>
    <row r="1873"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</row>
    <row r="1874"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</row>
    <row r="1875"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</row>
    <row r="1876"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</row>
    <row r="1877"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</row>
    <row r="1878"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</row>
    <row r="1879"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</row>
    <row r="1880"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</row>
    <row r="1881"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</row>
    <row r="1882"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</row>
    <row r="1883"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</row>
    <row r="1884"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</row>
    <row r="1885"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</row>
    <row r="1886"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</row>
    <row r="1887"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</row>
    <row r="1888"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</row>
    <row r="1889"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</row>
    <row r="1890"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</row>
    <row r="1891"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</row>
    <row r="1892"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</row>
    <row r="1893"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</row>
    <row r="1894"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</row>
    <row r="1895"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</row>
    <row r="1896"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</row>
    <row r="1897"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</row>
    <row r="1898"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</row>
    <row r="1899"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</row>
    <row r="1900"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</row>
    <row r="1901"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</row>
    <row r="1902"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</row>
    <row r="1903"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</row>
    <row r="1904"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</row>
    <row r="1905"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</row>
    <row r="1906"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</row>
    <row r="1907"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</row>
    <row r="1908"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</row>
    <row r="1909"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</row>
    <row r="1910"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</row>
    <row r="1911"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</row>
    <row r="1912"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</row>
    <row r="1913"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</row>
    <row r="1914"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</row>
    <row r="1915"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</row>
    <row r="1916"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</row>
    <row r="1917"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</row>
    <row r="1918"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</row>
    <row r="1919"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</row>
    <row r="1920"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</row>
    <row r="1921"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</row>
    <row r="1922"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</row>
    <row r="1923"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</row>
    <row r="1924"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</row>
    <row r="1925"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</row>
    <row r="1926"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</row>
    <row r="1927"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</row>
    <row r="1928"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</row>
    <row r="1929"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</row>
    <row r="1930"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</row>
    <row r="1931"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</row>
    <row r="1932"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</row>
    <row r="1933"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</row>
    <row r="1934"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</row>
    <row r="1935"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</row>
    <row r="1936"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</row>
    <row r="1937"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</row>
    <row r="1938"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</row>
    <row r="1939"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</row>
    <row r="1940"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</row>
    <row r="1941"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</row>
    <row r="1942"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</row>
    <row r="1943"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</row>
    <row r="1944"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</row>
  </sheetData>
  <mergeCells>
    <mergeCell ref="P5:Q5"/>
    <mergeCell ref="R5:S5"/>
    <mergeCell ref="A117:F117"/>
    <mergeCell ref="A116:F116"/>
    <mergeCell ref="A8:B8"/>
    <mergeCell ref="A1:O1"/>
    <mergeCell ref="A3:M3"/>
    <mergeCell ref="A4:B6"/>
    <mergeCell ref="L5:M5"/>
    <mergeCell ref="H5:I5"/>
    <mergeCell ref="J5:K5"/>
    <mergeCell ref="D5:E5"/>
    <mergeCell ref="D4:K4"/>
    <mergeCell ref="L4:S4"/>
    <mergeCell ref="N5:O5"/>
    <mergeCell ref="F5:G5"/>
    <mergeCell ref="C4:C6"/>
    <mergeCell ref="A2:S2"/>
  </mergeCells>
  <phoneticPr fontId="4" type="noConversion"/>
  <pageMargins left="0.75" right="0.75" top="0.5" bottom="0.5" header="0.5" footer="0.5"/>
  <pageSetup scale="77" fitToHeight="0" orientation="portrait"/>
  <headerFooter alignWithMargins="0"/>
  <rowBreaks count="1" manualBreakCount="1">
    <brk id="59" max="1048575" man="1"/>
  </rowBreaks>
  <ignoredErrors>
    <ignoredError sqref="D16:E16 D23:E23 D30:E30 D40:E40 D50:E50 D68:E68 D60:E60 D79:E79 D95:E95 D104:E104 E8 E10 G8 G10 G16 G23 G30 G40 G50 G60 G68 G79 G95 G104 I8 I10 I16 I23 I30 I40 I50 I60 I68 I79 I95 I104 K104:M104 K95:M95 K79:M79 K68:M68 K60:M60 K50:M50 K40:M40 K30:M30 K23:M23 K16:L16 K10 K8 M8 M10 O8 O10 O16 O23 O30 O40 O50 O60 O68 O79 O95 O104 Q104 Q95 Q79 Q68 Q60 Q50 Q40 Q30 Q23 Q16 Q10 Q8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H3A</Table>
    <Quarter xmlns="adbf0efb-dbe3-4c6f-a043-a61cd902a429">Q4</Quarter>
    <Year xmlns="adbf0efb-dbe3-4c6f-a043-a61cd902a429">2021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2B5F30-C01E-45FF-A78F-78A1DA10142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ed1bccba-7b97-4a10-a946-37ac832eaf19"/>
    <ds:schemaRef ds:uri="45f2c66f-dedd-45d0-9880-82dc241f7f4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09C35CD-8FBD-4030-A1FD-091F556667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5F5809-CBB9-41B0-B855-07976B8E30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H-3A</vt:lpstr>
      <vt:lpstr>'Table H-3A'!Print_Area</vt:lpstr>
      <vt:lpstr>'Table H-3A'!Print_Titles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2020-08-21T21:16:42Z</cp:lastPrinted>
  <dcterms:created xsi:type="dcterms:W3CDTF">2005-10-17T17:44:27Z</dcterms:created>
  <dcterms:modified xsi:type="dcterms:W3CDTF">2020-08-21T21:16:51Z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