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4F851F84-1601-45B3-9622-E2296A9E727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4" sheetId="3" r:id="rId1"/>
  </sheets>
  <definedNames>
    <definedName name="_xlnm.Print_Area" localSheetId="0">'Table H-14'!$A$1:$G$118</definedName>
    <definedName name="_xlnm.Print_Titles" localSheetId="0">'Table H-14'!$1:$5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<sst xmlns="http://schemas.openxmlformats.org/spreadsheetml/2006/main" count="119" uniqueCount="119">
  <si>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H-14.</t>
  </si>
  <si>
    <t>U.S. District Courts ---- Pretrial Services Release and Detention</t>
  </si>
  <si>
    <t>For the 12-Month Period Ending September 30, 2021</t>
  </si>
  <si>
    <r xmlns="http://schemas.openxmlformats.org/spreadsheetml/2006/main">
      <t>Detained and Never Released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</si>
  <si>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r xmlns="http://schemas.openxmlformats.org/spreadsheetml/2006/main">
      <t>Released</t>
    </r>
    <r xmlns="http://schemas.openxmlformats.org/spreadsheetml/2006/main">
      <rPr>
        <b/>
        <vertAlign val="superscript"/>
        <sz val="10"/>
        <rFont val="Arial"/>
        <family val="2"/>
      </rPr>
      <t>3</t>
    </r>
  </si>
  <si>
    <t>Circuit and District</t>
  </si>
  <si>
    <r xmlns="http://schemas.openxmlformats.org/spreadsheetml/2006/main">
      <t>Cases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</si>
  <si>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</si>
  <si>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</si>
  <si>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</si>
  <si>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</si>
  <si>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</si>
  <si>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</si>
  <si>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</si>
  <si>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</si>
  <si>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</si>
  <si>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</si>
  <si>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</si>
  <si>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</si>
  <si>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</si>
  <si>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</si>
  <si>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</si>
  <si>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</si>
  <si>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</si>
  <si>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</si>
  <si>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</si>
  <si>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</si>
  <si>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</si>
  <si>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</si>
  <si>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</si>
  <si>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</si>
  <si>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</si>
  <si>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</si>
  <si>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</si>
  <si>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</si>
  <si>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</si>
  <si>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</si>
  <si>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</si>
  <si>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</si>
  <si>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</si>
  <si>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</si>
  <si>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</si>
  <si>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</si>
  <si>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</si>
  <si>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</si>
  <si>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</si>
  <si>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</si>
  <si>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</si>
  <si>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</si>
  <si>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</si>
  <si>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</si>
  <si>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</si>
  <si>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</si>
  <si>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</si>
  <si>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</si>
  <si>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</si>
  <si>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</si>
  <si>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</si>
  <si>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</si>
  <si>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</si>
  <si>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</si>
  <si>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</si>
  <si>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</si>
  <si>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</si>
  <si>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</si>
  <si>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</si>
  <si>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</si>
  <si>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</si>
  <si>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</si>
  <si>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</si>
  <si>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</si>
  <si>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</si>
  <si>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</si>
  <si>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</si>
  <si>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</si>
  <si>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</si>
  <si>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</si>
  <si>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</si>
  <si>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</si>
  <si>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</si>
  <si>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</si>
  <si>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</si>
  <si>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</si>
  <si>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</si>
  <si>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</si>
  <si>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</si>
  <si>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</si>
  <si>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</si>
  <si>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</si>
  <si>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</si>
  <si>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</si>
  <si>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</si>
  <si>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</si>
  <si>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</si>
  <si>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</si>
  <si>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</si>
  <si>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</si>
  <si>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</si>
  <si>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</si>
  <si>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</si>
  <si>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</si>
  <si>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</si>
  <si>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</si>
  <si>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</si>
  <si>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</si>
  <si>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</si>
  <si>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</si>
  <si>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</si>
  <si>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</si>
  <si>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</si>
  <si>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</si>
  <si>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</si>
  <si>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</si>
  <si>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</si>
  <si>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</si>
  <si>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t>NOTE: Includes data reported for previous periods on Table H-9.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</si>
  <si>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</si>
  <si>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"never released."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</si>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</sst>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164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0" applyNumberFormat="1" fontId="6" applyFont="1" fillId="0" applyFill="1" borderId="0" applyBorder="1" xfId="1">
      <alignment horizontal="left"/>
    </xf>
    <xf numFmtId="0" applyNumberFormat="1" fontId="5" applyFont="1" fillId="0" applyFill="1" borderId="0" applyBorder="1" xfId="0">
      <alignment horizontal="left"/>
    </xf>
    <xf numFmtId="0" applyNumberFormat="1" fontId="2" applyFont="1" fillId="0" applyFill="1" borderId="9" applyBorder="1" xfId="0">
      <alignment horizontal="center" wrapText="1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9" applyBorder="1" xfId="0">
      <alignment horizontal="center"/>
    </xf>
    <xf numFmtId="0" applyNumberFormat="1" fontId="2" applyFont="1" fillId="0" applyFill="1" borderId="11" applyBorder="1" xfId="0">
      <alignment horizontal="center"/>
    </xf>
    <xf numFmtId="0" applyNumberFormat="1" fontId="8" applyFont="1" fillId="0" applyFill="1" borderId="0" applyBorder="1" xfId="1">
      <alignment horizontal="left" wrapText="1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10" customWidth="1"/>
    <col min="3" max="3" width="10.5703125" customWidth="1"/>
    <col min="4" max="4" width="15.140625" customWidth="1"/>
    <col min="5" max="5" width="12.5703125" customWidth="1"/>
    <col min="6" max="6" width="15.140625" customWidth="1"/>
    <col min="7" max="7" width="12.140625" customWidth="1"/>
    <col min="8" max="8" width="13.5703125" customWidth="1"/>
    <col min="9" max="10" width="14" customWidth="1"/>
  </cols>
  <sheetData>
    <row r="1" ht="16.5" s="2" customFormat="1">
      <c r="A1" s="25" t="s">
        <v>0</v>
      </c>
      <c r="B1" s="25"/>
      <c r="C1" s="26"/>
      <c r="D1" s="26"/>
      <c r="E1" s="26"/>
      <c r="F1" s="26"/>
      <c r="G1" s="26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5.75">
      <c r="A2" s="27" t="s">
        <v>1</v>
      </c>
      <c r="B2" s="27"/>
      <c r="C2" s="27"/>
      <c r="D2" s="27"/>
      <c r="E2" s="27"/>
      <c r="F2" s="27"/>
      <c r="G2" s="2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>
      <c r="A3" s="27" t="s">
        <v>2</v>
      </c>
      <c r="B3" s="27"/>
      <c r="C3" s="27"/>
      <c r="D3" s="28"/>
      <c r="E3" s="28"/>
      <c r="F3" s="28"/>
      <c r="G3" s="2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ht="28.15" customHeight="1">
      <c r="A4" s="3"/>
      <c r="B4" s="4"/>
      <c r="C4" s="5"/>
      <c r="D4" s="20" t="s">
        <v>3</v>
      </c>
      <c r="E4" s="21"/>
      <c r="F4" s="22" t="s">
        <v>4</v>
      </c>
      <c r="G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25.7" customHeight="1">
      <c r="A5" s="30" t="s">
        <v>5</v>
      </c>
      <c r="B5" s="31"/>
      <c r="C5" s="6" t="s">
        <v>6</v>
      </c>
      <c r="D5" s="7" t="s">
        <v>7</v>
      </c>
      <c r="E5" s="7" t="s">
        <v>8</v>
      </c>
      <c r="F5" s="15" t="s">
        <v>7</v>
      </c>
      <c r="G5" s="14" t="s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ht="14.25" customHeight="1"/>
    <row r="7">
      <c r="A7" s="32" t="s">
        <v>9</v>
      </c>
      <c r="B7" s="32"/>
      <c r="C7" s="12">
        <f>SUM(D7,F7)</f>
        <v>68478</v>
      </c>
      <c r="D7" s="12">
        <f>SUM(D9,D15,D22,D29,D39,D49,D59,D67,D78,D94,D103)</f>
        <v>44235</v>
      </c>
      <c r="E7" s="16">
        <f>IF(D7=0,".0",D7/C7*100)</f>
        <v>64.597388942434065</v>
      </c>
      <c r="F7" s="12">
        <f>SUM(F9,F15,F22,F29,F39,F49,F59,F67,F78,F94,F103)</f>
        <v>24243</v>
      </c>
      <c r="G7" s="16">
        <f>IF(F7=0,".0",F7/C7*100)</f>
        <v>35.402611057565935</v>
      </c>
    </row>
    <row r="8">
      <c r="C8" s="12"/>
      <c r="D8" s="12"/>
      <c r="E8" s="17"/>
      <c r="F8" s="12"/>
      <c r="G8" s="17"/>
    </row>
    <row r="9" ht="17.45" customHeight="1">
      <c r="A9" s="9" t="s">
        <v>10</v>
      </c>
      <c r="B9" s="9"/>
      <c r="C9" s="13">
        <f>SUM(C10:C14)</f>
        <v>2050</v>
      </c>
      <c r="D9" s="13">
        <f>SUM(D10:D14)</f>
        <v>1207</v>
      </c>
      <c r="E9" s="16">
        <f ref="E9:E72" t="shared" si="0">IF(D9=0,".0",D9/C9*100)</f>
        <v>58.8780487804878</v>
      </c>
      <c r="F9" s="13">
        <f>SUM(F10:F14)</f>
        <v>843</v>
      </c>
      <c r="G9" s="16">
        <f ref="G9:G72" t="shared" si="1">IF(F9=0,".0",F9/C9*100)</f>
        <v>41.121951219512191</v>
      </c>
    </row>
    <row r="10" ht="21" customHeight="1">
      <c r="A10" s="8"/>
      <c r="B10" s="8" t="s">
        <v>11</v>
      </c>
      <c r="C10" s="12">
        <f>SUM(D10,F10)</f>
        <v>154</v>
      </c>
      <c r="D10" s="12">
        <v>57</v>
      </c>
      <c r="E10" s="16">
        <f t="shared" si="0"/>
        <v>37.012987012987011</v>
      </c>
      <c r="F10" s="12">
        <v>97</v>
      </c>
      <c r="G10" s="16">
        <f t="shared" si="1"/>
        <v>62.987012987012989</v>
      </c>
    </row>
    <row r="11">
      <c r="A11" s="8"/>
      <c r="B11" s="8" t="s">
        <v>12</v>
      </c>
      <c r="C11" s="12">
        <f>SUM(D11,F11)</f>
        <v>510</v>
      </c>
      <c r="D11" s="12">
        <v>234</v>
      </c>
      <c r="E11" s="16">
        <f t="shared" si="0"/>
        <v>45.882352941176471</v>
      </c>
      <c r="F11" s="12">
        <v>276</v>
      </c>
      <c r="G11" s="16">
        <f t="shared" si="1"/>
        <v>54.117647058823529</v>
      </c>
    </row>
    <row r="12">
      <c r="A12" s="8"/>
      <c r="B12" s="8" t="s">
        <v>13</v>
      </c>
      <c r="C12" s="12">
        <f>SUM(D12,F12)</f>
        <v>216</v>
      </c>
      <c r="D12" s="12">
        <v>101</v>
      </c>
      <c r="E12" s="16">
        <f t="shared" si="0"/>
        <v>46.75925925925926</v>
      </c>
      <c r="F12" s="12">
        <v>115</v>
      </c>
      <c r="G12" s="16">
        <f t="shared" si="1"/>
        <v>53.240740740740748</v>
      </c>
    </row>
    <row r="13">
      <c r="A13" s="8"/>
      <c r="B13" s="8" t="s">
        <v>14</v>
      </c>
      <c r="C13" s="12">
        <f>SUM(D13,F13)</f>
        <v>177</v>
      </c>
      <c r="D13" s="12">
        <v>78</v>
      </c>
      <c r="E13" s="16">
        <f t="shared" si="0"/>
        <v>44.067796610169488</v>
      </c>
      <c r="F13" s="12">
        <v>99</v>
      </c>
      <c r="G13" s="16">
        <f t="shared" si="1"/>
        <v>55.932203389830505</v>
      </c>
    </row>
    <row r="14">
      <c r="A14" s="8"/>
      <c r="B14" s="8" t="s">
        <v>15</v>
      </c>
      <c r="C14" s="12">
        <f>SUM(D14,F14)</f>
        <v>993</v>
      </c>
      <c r="D14" s="12">
        <v>737</v>
      </c>
      <c r="E14" s="16">
        <f t="shared" si="0"/>
        <v>74.219536757301114</v>
      </c>
      <c r="F14" s="12">
        <v>256</v>
      </c>
      <c r="G14" s="16">
        <f t="shared" si="1"/>
        <v>25.780463242698893</v>
      </c>
    </row>
    <row r="15" ht="21" customHeight="1">
      <c r="A15" s="9" t="s">
        <v>16</v>
      </c>
      <c r="B15" s="9"/>
      <c r="C15" s="13">
        <f>SUM(C16:C21)</f>
        <v>3084</v>
      </c>
      <c r="D15" s="13">
        <f>SUM(D16:D21)</f>
        <v>1406</v>
      </c>
      <c r="E15" s="16">
        <f t="shared" si="0"/>
        <v>45.590142671854736</v>
      </c>
      <c r="F15" s="13">
        <f>SUM(F16:F21)</f>
        <v>1678</v>
      </c>
      <c r="G15" s="16">
        <f t="shared" si="1"/>
        <v>54.409857328145264</v>
      </c>
    </row>
    <row r="16" ht="21" customHeight="1">
      <c r="A16" s="8"/>
      <c r="B16" s="8" t="s">
        <v>17</v>
      </c>
      <c r="C16" s="12">
        <f ref="C16:C21" t="shared" si="2">SUM(D16,F16)</f>
        <v>303</v>
      </c>
      <c r="D16" s="12">
        <v>120</v>
      </c>
      <c r="E16" s="16">
        <f t="shared" si="0"/>
        <v>39.603960396039604</v>
      </c>
      <c r="F16" s="12">
        <v>183</v>
      </c>
      <c r="G16" s="16">
        <f t="shared" si="1"/>
        <v>60.396039603960396</v>
      </c>
    </row>
    <row r="17">
      <c r="A17" s="8"/>
      <c r="B17" s="8" t="s">
        <v>18</v>
      </c>
      <c r="C17" s="12">
        <f t="shared" si="2"/>
        <v>346</v>
      </c>
      <c r="D17" s="12">
        <v>184</v>
      </c>
      <c r="E17" s="16">
        <f t="shared" si="0"/>
        <v>53.179190751445084</v>
      </c>
      <c r="F17" s="12">
        <v>162</v>
      </c>
      <c r="G17" s="16">
        <f t="shared" si="1"/>
        <v>46.820809248554909</v>
      </c>
    </row>
    <row r="18">
      <c r="A18" s="8"/>
      <c r="B18" s="8" t="s">
        <v>19</v>
      </c>
      <c r="C18" s="12">
        <f t="shared" si="2"/>
        <v>761</v>
      </c>
      <c r="D18" s="12">
        <v>313</v>
      </c>
      <c r="E18" s="16">
        <f t="shared" si="0"/>
        <v>41.130091984231278</v>
      </c>
      <c r="F18" s="12">
        <v>448</v>
      </c>
      <c r="G18" s="16">
        <f t="shared" si="1"/>
        <v>58.869908015768722</v>
      </c>
    </row>
    <row r="19">
      <c r="A19" s="8"/>
      <c r="B19" s="8" t="s">
        <v>20</v>
      </c>
      <c r="C19" s="12">
        <f t="shared" si="2"/>
        <v>1193</v>
      </c>
      <c r="D19" s="12">
        <v>568</v>
      </c>
      <c r="E19" s="16">
        <f t="shared" si="0"/>
        <v>47.611064543168489</v>
      </c>
      <c r="F19" s="12">
        <v>625</v>
      </c>
      <c r="G19" s="16">
        <f t="shared" si="1"/>
        <v>52.388935456831518</v>
      </c>
    </row>
    <row r="20">
      <c r="A20" s="8"/>
      <c r="B20" s="8" t="s">
        <v>21</v>
      </c>
      <c r="C20" s="12">
        <f t="shared" si="2"/>
        <v>367</v>
      </c>
      <c r="D20" s="12">
        <v>157</v>
      </c>
      <c r="E20" s="16">
        <f t="shared" si="0"/>
        <v>42.779291553133511</v>
      </c>
      <c r="F20" s="12">
        <v>210</v>
      </c>
      <c r="G20" s="16">
        <f t="shared" si="1"/>
        <v>57.220708446866489</v>
      </c>
    </row>
    <row r="21">
      <c r="A21" s="8"/>
      <c r="B21" s="8" t="s">
        <v>22</v>
      </c>
      <c r="C21" s="12">
        <f t="shared" si="2"/>
        <v>114</v>
      </c>
      <c r="D21" s="12">
        <v>64</v>
      </c>
      <c r="E21" s="16">
        <f t="shared" si="0"/>
        <v>56.140350877192979</v>
      </c>
      <c r="F21" s="12">
        <v>50</v>
      </c>
      <c r="G21" s="16">
        <f t="shared" si="1"/>
        <v>43.859649122807014</v>
      </c>
    </row>
    <row r="22" ht="21" customHeight="1">
      <c r="A22" s="9" t="s">
        <v>23</v>
      </c>
      <c r="B22" s="9"/>
      <c r="C22" s="13">
        <f>SUM(C23:C28)</f>
        <v>2715</v>
      </c>
      <c r="D22" s="13">
        <f>SUM(D23:D28)</f>
        <v>1243</v>
      </c>
      <c r="E22" s="16">
        <f t="shared" si="0"/>
        <v>45.782688766114184</v>
      </c>
      <c r="F22" s="13">
        <f>SUM(F23:F28)</f>
        <v>1472</v>
      </c>
      <c r="G22" s="16">
        <f t="shared" si="1"/>
        <v>54.217311233885823</v>
      </c>
    </row>
    <row r="23" ht="21" customHeight="1">
      <c r="B23" s="8" t="s">
        <v>24</v>
      </c>
      <c r="C23" s="12">
        <f ref="C23:C28" t="shared" si="3">SUM(D23,F23)</f>
        <v>73</v>
      </c>
      <c r="D23" s="12">
        <v>36</v>
      </c>
      <c r="E23" s="16">
        <f t="shared" si="0"/>
        <v>49.315068493150683</v>
      </c>
      <c r="F23" s="12">
        <v>37</v>
      </c>
      <c r="G23" s="16">
        <f t="shared" si="1"/>
        <v>50.684931506849317</v>
      </c>
    </row>
    <row r="24">
      <c r="A24" s="8"/>
      <c r="B24" s="8" t="s">
        <v>25</v>
      </c>
      <c r="C24" s="12">
        <f t="shared" si="3"/>
        <v>1018</v>
      </c>
      <c r="D24" s="12">
        <v>421</v>
      </c>
      <c r="E24" s="16">
        <f t="shared" si="0"/>
        <v>41.355599214145386</v>
      </c>
      <c r="F24" s="12">
        <v>597</v>
      </c>
      <c r="G24" s="16">
        <f t="shared" si="1"/>
        <v>58.644400785854621</v>
      </c>
    </row>
    <row r="25">
      <c r="A25" s="8"/>
      <c r="B25" s="8" t="s">
        <v>26</v>
      </c>
      <c r="C25" s="12">
        <f t="shared" si="3"/>
        <v>521</v>
      </c>
      <c r="D25" s="12">
        <v>278</v>
      </c>
      <c r="E25" s="16">
        <f t="shared" si="0"/>
        <v>53.35892514395394</v>
      </c>
      <c r="F25" s="12">
        <v>243</v>
      </c>
      <c r="G25" s="16">
        <f t="shared" si="1"/>
        <v>46.641074856046068</v>
      </c>
    </row>
    <row r="26">
      <c r="A26" s="8"/>
      <c r="B26" s="8" t="s">
        <v>27</v>
      </c>
      <c r="C26" s="12">
        <f t="shared" si="3"/>
        <v>396</v>
      </c>
      <c r="D26" s="12">
        <v>206</v>
      </c>
      <c r="E26" s="16">
        <f t="shared" si="0"/>
        <v>52.020202020202021</v>
      </c>
      <c r="F26" s="12">
        <v>190</v>
      </c>
      <c r="G26" s="16">
        <f t="shared" si="1"/>
        <v>47.979797979797979</v>
      </c>
    </row>
    <row r="27">
      <c r="A27" s="8"/>
      <c r="B27" s="8" t="s">
        <v>28</v>
      </c>
      <c r="C27" s="12">
        <f t="shared" si="3"/>
        <v>642</v>
      </c>
      <c r="D27" s="12">
        <v>279</v>
      </c>
      <c r="E27" s="16">
        <f t="shared" si="0"/>
        <v>43.457943925233643</v>
      </c>
      <c r="F27" s="12">
        <v>363</v>
      </c>
      <c r="G27" s="16">
        <f t="shared" si="1"/>
        <v>56.542056074766357</v>
      </c>
    </row>
    <row r="28">
      <c r="A28" s="8"/>
      <c r="B28" s="8" t="s">
        <v>29</v>
      </c>
      <c r="C28" s="12">
        <f t="shared" si="3"/>
        <v>65</v>
      </c>
      <c r="D28" s="12">
        <v>23</v>
      </c>
      <c r="E28" s="16">
        <f t="shared" si="0"/>
        <v>35.384615384615387</v>
      </c>
      <c r="F28" s="12">
        <v>42</v>
      </c>
      <c r="G28" s="16">
        <f t="shared" si="1"/>
        <v>64.615384615384613</v>
      </c>
    </row>
    <row r="29" ht="21" customHeight="1">
      <c r="A29" s="9" t="s">
        <v>30</v>
      </c>
      <c r="B29" s="9"/>
      <c r="C29" s="13">
        <f>SUM(C30:C38)</f>
        <v>4395</v>
      </c>
      <c r="D29" s="13">
        <f>SUM(D30:D38)</f>
        <v>2402</v>
      </c>
      <c r="E29" s="16">
        <f t="shared" si="0"/>
        <v>54.653014789533557</v>
      </c>
      <c r="F29" s="13">
        <f>SUM(F30:F38)</f>
        <v>1993</v>
      </c>
      <c r="G29" s="16">
        <f t="shared" si="1"/>
        <v>45.346985210466443</v>
      </c>
    </row>
    <row r="30" ht="21" customHeight="1">
      <c r="A30" s="8"/>
      <c r="B30" s="8" t="s">
        <v>31</v>
      </c>
      <c r="C30" s="12">
        <f ref="C30:C38" t="shared" si="4">SUM(D30,F30)</f>
        <v>546</v>
      </c>
      <c r="D30" s="12">
        <v>246</v>
      </c>
      <c r="E30" s="16">
        <f t="shared" si="0"/>
        <v>45.054945054945058</v>
      </c>
      <c r="F30" s="12">
        <v>300</v>
      </c>
      <c r="G30" s="16">
        <f t="shared" si="1"/>
        <v>54.945054945054949</v>
      </c>
    </row>
    <row r="31">
      <c r="A31" s="8"/>
      <c r="B31" s="8" t="s">
        <v>32</v>
      </c>
      <c r="C31" s="12">
        <f t="shared" si="4"/>
        <v>923</v>
      </c>
      <c r="D31" s="12">
        <v>566</v>
      </c>
      <c r="E31" s="16">
        <f t="shared" si="0"/>
        <v>61.321776814734562</v>
      </c>
      <c r="F31" s="12">
        <v>357</v>
      </c>
      <c r="G31" s="16">
        <f t="shared" si="1"/>
        <v>38.678223185265438</v>
      </c>
    </row>
    <row r="32">
      <c r="A32" s="8"/>
      <c r="B32" s="8" t="s">
        <v>33</v>
      </c>
      <c r="C32" s="12">
        <f t="shared" si="4"/>
        <v>329</v>
      </c>
      <c r="D32" s="12">
        <v>217</v>
      </c>
      <c r="E32" s="16">
        <f t="shared" si="0"/>
        <v>65.957446808510639</v>
      </c>
      <c r="F32" s="12">
        <v>112</v>
      </c>
      <c r="G32" s="16">
        <f t="shared" si="1"/>
        <v>34.042553191489361</v>
      </c>
    </row>
    <row r="33">
      <c r="A33" s="8"/>
      <c r="B33" s="8" t="s">
        <v>34</v>
      </c>
      <c r="C33" s="12">
        <f t="shared" si="4"/>
        <v>451</v>
      </c>
      <c r="D33" s="12">
        <v>338</v>
      </c>
      <c r="E33" s="16">
        <f t="shared" si="0"/>
        <v>74.94456762749445</v>
      </c>
      <c r="F33" s="12">
        <v>113</v>
      </c>
      <c r="G33" s="16">
        <f t="shared" si="1"/>
        <v>25.055432372505543</v>
      </c>
    </row>
    <row r="34">
      <c r="A34" s="8"/>
      <c r="B34" s="8" t="s">
        <v>35</v>
      </c>
      <c r="C34" s="12">
        <f t="shared" si="4"/>
        <v>558</v>
      </c>
      <c r="D34" s="12">
        <v>295</v>
      </c>
      <c r="E34" s="16">
        <f t="shared" si="0"/>
        <v>52.867383512544805</v>
      </c>
      <c r="F34" s="12">
        <v>263</v>
      </c>
      <c r="G34" s="16">
        <f t="shared" si="1"/>
        <v>47.132616487455195</v>
      </c>
    </row>
    <row r="35">
      <c r="A35" s="8"/>
      <c r="B35" s="8" t="s">
        <v>36</v>
      </c>
      <c r="C35" s="12">
        <f t="shared" si="4"/>
        <v>834</v>
      </c>
      <c r="D35" s="12">
        <v>392</v>
      </c>
      <c r="E35" s="16">
        <f t="shared" si="0"/>
        <v>47.002398081534771</v>
      </c>
      <c r="F35" s="12">
        <v>442</v>
      </c>
      <c r="G35" s="16">
        <f t="shared" si="1"/>
        <v>52.997601918465229</v>
      </c>
    </row>
    <row r="36">
      <c r="A36" s="8"/>
      <c r="B36" s="8" t="s">
        <v>37</v>
      </c>
      <c r="C36" s="12">
        <f t="shared" si="4"/>
        <v>189</v>
      </c>
      <c r="D36" s="12">
        <v>76</v>
      </c>
      <c r="E36" s="16">
        <f t="shared" si="0"/>
        <v>40.211640211640209</v>
      </c>
      <c r="F36" s="12">
        <v>113</v>
      </c>
      <c r="G36" s="16">
        <f t="shared" si="1"/>
        <v>59.788359788359791</v>
      </c>
    </row>
    <row r="37">
      <c r="A37" s="8"/>
      <c r="B37" s="8" t="s">
        <v>38</v>
      </c>
      <c r="C37" s="12">
        <f t="shared" si="4"/>
        <v>330</v>
      </c>
      <c r="D37" s="12">
        <v>132</v>
      </c>
      <c r="E37" s="16">
        <f t="shared" si="0"/>
        <v>40</v>
      </c>
      <c r="F37" s="12">
        <v>198</v>
      </c>
      <c r="G37" s="16">
        <f t="shared" si="1"/>
        <v>60</v>
      </c>
    </row>
    <row r="38">
      <c r="A38" s="8"/>
      <c r="B38" s="8" t="s">
        <v>39</v>
      </c>
      <c r="C38" s="12">
        <f t="shared" si="4"/>
        <v>235</v>
      </c>
      <c r="D38" s="12">
        <v>140</v>
      </c>
      <c r="E38" s="16">
        <f t="shared" si="0"/>
        <v>59.574468085106382</v>
      </c>
      <c r="F38" s="12">
        <v>95</v>
      </c>
      <c r="G38" s="16">
        <f t="shared" si="1"/>
        <v>40.425531914893611</v>
      </c>
    </row>
    <row r="39" ht="21" customHeight="1">
      <c r="A39" s="9" t="s">
        <v>40</v>
      </c>
      <c r="B39" s="9"/>
      <c r="C39" s="13">
        <f>SUM(C40:C48)</f>
        <v>19835</v>
      </c>
      <c r="D39" s="13">
        <f>SUM(D40:D48)</f>
        <v>15920</v>
      </c>
      <c r="E39" s="16">
        <f t="shared" si="0"/>
        <v>80.262162843458526</v>
      </c>
      <c r="F39" s="13">
        <f>SUM(F40:F48)</f>
        <v>3915</v>
      </c>
      <c r="G39" s="16">
        <f t="shared" si="1"/>
        <v>19.737837156541467</v>
      </c>
    </row>
    <row r="40" ht="21" customHeight="1">
      <c r="A40" s="8"/>
      <c r="B40" s="8" t="s">
        <v>41</v>
      </c>
      <c r="C40" s="12">
        <f ref="C40:C48" t="shared" si="5">SUM(D40,F40)</f>
        <v>248</v>
      </c>
      <c r="D40" s="12">
        <v>101</v>
      </c>
      <c r="E40" s="16">
        <f t="shared" si="0"/>
        <v>40.725806451612904</v>
      </c>
      <c r="F40" s="12">
        <v>147</v>
      </c>
      <c r="G40" s="16">
        <f t="shared" si="1"/>
        <v>59.2741935483871</v>
      </c>
    </row>
    <row r="41">
      <c r="A41" s="8"/>
      <c r="B41" s="8" t="s">
        <v>42</v>
      </c>
      <c r="C41" s="12">
        <f t="shared" si="5"/>
        <v>73</v>
      </c>
      <c r="D41" s="12">
        <v>26</v>
      </c>
      <c r="E41" s="16">
        <f t="shared" si="0"/>
        <v>35.61643835616438</v>
      </c>
      <c r="F41" s="12">
        <v>47</v>
      </c>
      <c r="G41" s="16">
        <f t="shared" si="1"/>
        <v>64.38356164383562</v>
      </c>
    </row>
    <row r="42">
      <c r="A42" s="8"/>
      <c r="B42" s="8" t="s">
        <v>43</v>
      </c>
      <c r="C42" s="12">
        <f t="shared" si="5"/>
        <v>257</v>
      </c>
      <c r="D42" s="12">
        <v>142</v>
      </c>
      <c r="E42" s="16">
        <f t="shared" si="0"/>
        <v>55.252918287937746</v>
      </c>
      <c r="F42" s="12">
        <v>115</v>
      </c>
      <c r="G42" s="16">
        <f t="shared" si="1"/>
        <v>44.747081712062261</v>
      </c>
    </row>
    <row r="43">
      <c r="A43" s="8"/>
      <c r="B43" s="8" t="s">
        <v>44</v>
      </c>
      <c r="C43" s="12">
        <f t="shared" si="5"/>
        <v>140</v>
      </c>
      <c r="D43" s="12">
        <v>61</v>
      </c>
      <c r="E43" s="16">
        <f t="shared" si="0"/>
        <v>43.571428571428569</v>
      </c>
      <c r="F43" s="12">
        <v>79</v>
      </c>
      <c r="G43" s="16">
        <f t="shared" si="1"/>
        <v>56.428571428571431</v>
      </c>
    </row>
    <row r="44">
      <c r="A44" s="8"/>
      <c r="B44" s="8" t="s">
        <v>45</v>
      </c>
      <c r="C44" s="12">
        <f t="shared" si="5"/>
        <v>314</v>
      </c>
      <c r="D44" s="12">
        <v>215</v>
      </c>
      <c r="E44" s="16">
        <f t="shared" si="0"/>
        <v>68.471337579617824</v>
      </c>
      <c r="F44" s="12">
        <v>99</v>
      </c>
      <c r="G44" s="16">
        <f t="shared" si="1"/>
        <v>31.528662420382165</v>
      </c>
    </row>
    <row r="45">
      <c r="A45" s="8"/>
      <c r="B45" s="8" t="s">
        <v>46</v>
      </c>
      <c r="C45" s="12">
        <f t="shared" si="5"/>
        <v>903</v>
      </c>
      <c r="D45" s="12">
        <v>557</v>
      </c>
      <c r="E45" s="16">
        <f t="shared" si="0"/>
        <v>61.683277962347724</v>
      </c>
      <c r="F45" s="12">
        <v>346</v>
      </c>
      <c r="G45" s="16">
        <f t="shared" si="1"/>
        <v>38.316722037652269</v>
      </c>
    </row>
    <row r="46">
      <c r="A46" s="8"/>
      <c r="B46" s="8" t="s">
        <v>47</v>
      </c>
      <c r="C46" s="12">
        <f t="shared" si="5"/>
        <v>996</v>
      </c>
      <c r="D46" s="12">
        <v>666</v>
      </c>
      <c r="E46" s="16">
        <f t="shared" si="0"/>
        <v>66.867469879518069</v>
      </c>
      <c r="F46" s="12">
        <v>330</v>
      </c>
      <c r="G46" s="16">
        <f t="shared" si="1"/>
        <v>33.132530120481931</v>
      </c>
    </row>
    <row r="47">
      <c r="A47" s="8"/>
      <c r="B47" s="8" t="s">
        <v>48</v>
      </c>
      <c r="C47" s="12">
        <f t="shared" si="5"/>
        <v>9852</v>
      </c>
      <c r="D47" s="12">
        <v>8548</v>
      </c>
      <c r="E47" s="16">
        <f t="shared" si="0"/>
        <v>86.764108810393822</v>
      </c>
      <c r="F47" s="12">
        <v>1304</v>
      </c>
      <c r="G47" s="16">
        <f t="shared" si="1"/>
        <v>13.235891189606171</v>
      </c>
    </row>
    <row r="48">
      <c r="A48" s="8"/>
      <c r="B48" s="8" t="s">
        <v>49</v>
      </c>
      <c r="C48" s="12">
        <f t="shared" si="5"/>
        <v>7052</v>
      </c>
      <c r="D48" s="12">
        <v>5604</v>
      </c>
      <c r="E48" s="16">
        <f t="shared" si="0"/>
        <v>79.46681792399319</v>
      </c>
      <c r="F48" s="12">
        <v>1448</v>
      </c>
      <c r="G48" s="16">
        <f t="shared" si="1"/>
        <v>20.533182076006806</v>
      </c>
    </row>
    <row r="49" ht="21" customHeight="1">
      <c r="A49" s="9" t="s">
        <v>50</v>
      </c>
      <c r="B49" s="9"/>
      <c r="C49" s="13">
        <f>SUM(C50:C58)</f>
        <v>4633</v>
      </c>
      <c r="D49" s="13">
        <f>SUM(D50:D58)</f>
        <v>2643</v>
      </c>
      <c r="E49" s="16">
        <f t="shared" si="0"/>
        <v>57.047269587740125</v>
      </c>
      <c r="F49" s="13">
        <f>SUM(F50:F58)</f>
        <v>1990</v>
      </c>
      <c r="G49" s="16">
        <f t="shared" si="1"/>
        <v>42.952730412259875</v>
      </c>
    </row>
    <row r="50" ht="21" customHeight="1">
      <c r="A50" s="8"/>
      <c r="B50" s="8" t="s">
        <v>51</v>
      </c>
      <c r="C50" s="12">
        <f ref="C50:C58" t="shared" si="6">SUM(D50,F50)</f>
        <v>357</v>
      </c>
      <c r="D50" s="12">
        <v>242</v>
      </c>
      <c r="E50" s="16">
        <f t="shared" si="0"/>
        <v>67.787114845938376</v>
      </c>
      <c r="F50" s="12">
        <v>115</v>
      </c>
      <c r="G50" s="16">
        <f t="shared" si="1"/>
        <v>32.212885154061624</v>
      </c>
    </row>
    <row r="51">
      <c r="A51" s="8"/>
      <c r="B51" s="8" t="s">
        <v>52</v>
      </c>
      <c r="C51" s="12">
        <f t="shared" si="6"/>
        <v>265</v>
      </c>
      <c r="D51" s="12">
        <v>147</v>
      </c>
      <c r="E51" s="16">
        <f t="shared" si="0"/>
        <v>55.471698113207545</v>
      </c>
      <c r="F51" s="12">
        <v>118</v>
      </c>
      <c r="G51" s="16">
        <f t="shared" si="1"/>
        <v>44.528301886792455</v>
      </c>
    </row>
    <row r="52">
      <c r="A52" s="8"/>
      <c r="B52" s="8" t="s">
        <v>53</v>
      </c>
      <c r="C52" s="12">
        <f t="shared" si="6"/>
        <v>784</v>
      </c>
      <c r="D52" s="12">
        <v>343</v>
      </c>
      <c r="E52" s="16">
        <f t="shared" si="0"/>
        <v>43.75</v>
      </c>
      <c r="F52" s="12">
        <v>441</v>
      </c>
      <c r="G52" s="16">
        <f t="shared" si="1"/>
        <v>56.25</v>
      </c>
    </row>
    <row r="53">
      <c r="A53" s="8"/>
      <c r="B53" s="8" t="s">
        <v>54</v>
      </c>
      <c r="C53" s="12">
        <f t="shared" si="6"/>
        <v>307</v>
      </c>
      <c r="D53" s="12">
        <v>196</v>
      </c>
      <c r="E53" s="16">
        <f t="shared" si="0"/>
        <v>63.843648208469048</v>
      </c>
      <c r="F53" s="12">
        <v>111</v>
      </c>
      <c r="G53" s="16">
        <f t="shared" si="1"/>
        <v>36.156351791530945</v>
      </c>
    </row>
    <row r="54">
      <c r="A54" s="8"/>
      <c r="B54" s="8" t="s">
        <v>55</v>
      </c>
      <c r="C54" s="12">
        <f t="shared" si="6"/>
        <v>972</v>
      </c>
      <c r="D54" s="12">
        <v>508</v>
      </c>
      <c r="E54" s="16">
        <f t="shared" si="0"/>
        <v>52.2633744855967</v>
      </c>
      <c r="F54" s="12">
        <v>464</v>
      </c>
      <c r="G54" s="16">
        <f t="shared" si="1"/>
        <v>47.736625514403293</v>
      </c>
    </row>
    <row r="55">
      <c r="A55" s="8"/>
      <c r="B55" s="8" t="s">
        <v>56</v>
      </c>
      <c r="C55" s="12">
        <f t="shared" si="6"/>
        <v>673</v>
      </c>
      <c r="D55" s="12">
        <v>289</v>
      </c>
      <c r="E55" s="16">
        <f t="shared" si="0"/>
        <v>42.942050520059432</v>
      </c>
      <c r="F55" s="12">
        <v>384</v>
      </c>
      <c r="G55" s="16">
        <f t="shared" si="1"/>
        <v>57.057949479940561</v>
      </c>
    </row>
    <row r="56">
      <c r="A56" s="8"/>
      <c r="B56" s="8" t="s">
        <v>57</v>
      </c>
      <c r="C56" s="12">
        <f t="shared" si="6"/>
        <v>624</v>
      </c>
      <c r="D56" s="12">
        <v>508</v>
      </c>
      <c r="E56" s="16">
        <f t="shared" si="0"/>
        <v>81.410256410256409</v>
      </c>
      <c r="F56" s="12">
        <v>116</v>
      </c>
      <c r="G56" s="16">
        <f t="shared" si="1"/>
        <v>18.589743589743591</v>
      </c>
    </row>
    <row r="57">
      <c r="A57" s="8"/>
      <c r="B57" s="8" t="s">
        <v>58</v>
      </c>
      <c r="C57" s="12">
        <f t="shared" si="6"/>
        <v>224</v>
      </c>
      <c r="D57" s="12">
        <v>151</v>
      </c>
      <c r="E57" s="16">
        <f t="shared" si="0"/>
        <v>67.410714285714292</v>
      </c>
      <c r="F57" s="12">
        <v>73</v>
      </c>
      <c r="G57" s="16">
        <f t="shared" si="1"/>
        <v>32.589285714285715</v>
      </c>
    </row>
    <row r="58">
      <c r="A58" s="8"/>
      <c r="B58" s="8" t="s">
        <v>59</v>
      </c>
      <c r="C58" s="12">
        <f t="shared" si="6"/>
        <v>427</v>
      </c>
      <c r="D58" s="12">
        <v>259</v>
      </c>
      <c r="E58" s="16">
        <f t="shared" si="0"/>
        <v>60.655737704918032</v>
      </c>
      <c r="F58" s="12">
        <v>168</v>
      </c>
      <c r="G58" s="16">
        <f t="shared" si="1"/>
        <v>39.344262295081968</v>
      </c>
    </row>
    <row r="59" ht="21" customHeight="1">
      <c r="A59" s="9" t="s">
        <v>60</v>
      </c>
      <c r="B59" s="9"/>
      <c r="C59" s="13">
        <f>SUM(C60:C66)</f>
        <v>2389</v>
      </c>
      <c r="D59" s="13">
        <f>SUM(D60:D66)</f>
        <v>1311</v>
      </c>
      <c r="E59" s="16">
        <f t="shared" si="0"/>
        <v>54.876517371285061</v>
      </c>
      <c r="F59" s="13">
        <f>SUM(F60:F66)</f>
        <v>1078</v>
      </c>
      <c r="G59" s="16">
        <f t="shared" si="1"/>
        <v>45.123482628714946</v>
      </c>
    </row>
    <row r="60" ht="21" customHeight="1">
      <c r="A60" s="8"/>
      <c r="B60" s="8" t="s">
        <v>61</v>
      </c>
      <c r="C60" s="12">
        <f ref="C60:C66" t="shared" si="7">SUM(D60,F60)</f>
        <v>721</v>
      </c>
      <c r="D60" s="12">
        <v>323</v>
      </c>
      <c r="E60" s="16">
        <f t="shared" si="0"/>
        <v>44.798890429958391</v>
      </c>
      <c r="F60" s="12">
        <v>398</v>
      </c>
      <c r="G60" s="16">
        <f t="shared" si="1"/>
        <v>55.201109570041609</v>
      </c>
    </row>
    <row r="61">
      <c r="A61" s="8"/>
      <c r="B61" s="8" t="s">
        <v>62</v>
      </c>
      <c r="C61" s="12">
        <f t="shared" si="7"/>
        <v>279</v>
      </c>
      <c r="D61" s="12">
        <v>193</v>
      </c>
      <c r="E61" s="16">
        <f t="shared" si="0"/>
        <v>69.17562724014337</v>
      </c>
      <c r="F61" s="12">
        <v>86</v>
      </c>
      <c r="G61" s="16">
        <f t="shared" si="1"/>
        <v>30.824372759856633</v>
      </c>
    </row>
    <row r="62">
      <c r="A62" s="8"/>
      <c r="B62" s="8" t="s">
        <v>63</v>
      </c>
      <c r="C62" s="12">
        <f t="shared" si="7"/>
        <v>269</v>
      </c>
      <c r="D62" s="12">
        <v>129</v>
      </c>
      <c r="E62" s="16">
        <f t="shared" si="0"/>
        <v>47.955390334572492</v>
      </c>
      <c r="F62" s="12">
        <v>140</v>
      </c>
      <c r="G62" s="16">
        <f t="shared" si="1"/>
        <v>52.044609665427508</v>
      </c>
    </row>
    <row r="63">
      <c r="A63" s="8"/>
      <c r="B63" s="8" t="s">
        <v>64</v>
      </c>
      <c r="C63" s="12">
        <f t="shared" si="7"/>
        <v>307</v>
      </c>
      <c r="D63" s="12">
        <v>195</v>
      </c>
      <c r="E63" s="16">
        <f t="shared" si="0"/>
        <v>63.517915309446252</v>
      </c>
      <c r="F63" s="12">
        <v>112</v>
      </c>
      <c r="G63" s="16">
        <f t="shared" si="1"/>
        <v>36.482084690553748</v>
      </c>
    </row>
    <row r="64">
      <c r="A64" s="8"/>
      <c r="B64" s="8" t="s">
        <v>65</v>
      </c>
      <c r="C64" s="12">
        <f t="shared" si="7"/>
        <v>504</v>
      </c>
      <c r="D64" s="12">
        <v>346</v>
      </c>
      <c r="E64" s="16">
        <f t="shared" si="0"/>
        <v>68.650793650793645</v>
      </c>
      <c r="F64" s="12">
        <v>158</v>
      </c>
      <c r="G64" s="16">
        <f t="shared" si="1"/>
        <v>31.349206349206348</v>
      </c>
    </row>
    <row r="65">
      <c r="A65" s="8"/>
      <c r="B65" s="8" t="s">
        <v>66</v>
      </c>
      <c r="C65" s="12">
        <f t="shared" si="7"/>
        <v>249</v>
      </c>
      <c r="D65" s="12">
        <v>103</v>
      </c>
      <c r="E65" s="16">
        <f t="shared" si="0"/>
        <v>41.365461847389554</v>
      </c>
      <c r="F65" s="12">
        <v>146</v>
      </c>
      <c r="G65" s="16">
        <f t="shared" si="1"/>
        <v>58.634538152610439</v>
      </c>
    </row>
    <row r="66">
      <c r="A66" s="8"/>
      <c r="B66" s="8" t="s">
        <v>67</v>
      </c>
      <c r="C66" s="12">
        <f t="shared" si="7"/>
        <v>60</v>
      </c>
      <c r="D66" s="12">
        <v>22</v>
      </c>
      <c r="E66" s="16">
        <f t="shared" si="0"/>
        <v>36.666666666666664</v>
      </c>
      <c r="F66" s="12">
        <v>38</v>
      </c>
      <c r="G66" s="16">
        <f t="shared" si="1"/>
        <v>63.333333333333329</v>
      </c>
    </row>
    <row r="67" ht="21" customHeight="1">
      <c r="A67" s="9" t="s">
        <v>68</v>
      </c>
      <c r="B67" s="9"/>
      <c r="C67" s="13">
        <f>SUM(C68:C77)</f>
        <v>5307</v>
      </c>
      <c r="D67" s="13">
        <f>SUM(D68:D77)</f>
        <v>3305</v>
      </c>
      <c r="E67" s="16">
        <f t="shared" si="0"/>
        <v>62.276238929715468</v>
      </c>
      <c r="F67" s="13">
        <f>SUM(F68:F77)</f>
        <v>2002</v>
      </c>
      <c r="G67" s="16">
        <f t="shared" si="1"/>
        <v>37.723761070284532</v>
      </c>
    </row>
    <row r="68" ht="21" customHeight="1">
      <c r="A68" s="8"/>
      <c r="B68" s="8" t="s">
        <v>69</v>
      </c>
      <c r="C68" s="12">
        <f ref="C68:C77" t="shared" si="8">SUM(D68,F68)</f>
        <v>402</v>
      </c>
      <c r="D68" s="12">
        <v>164</v>
      </c>
      <c r="E68" s="16">
        <f t="shared" si="0"/>
        <v>40.796019900497512</v>
      </c>
      <c r="F68" s="12">
        <v>238</v>
      </c>
      <c r="G68" s="16">
        <f t="shared" si="1"/>
        <v>59.203980099502488</v>
      </c>
    </row>
    <row r="69">
      <c r="A69" s="8"/>
      <c r="B69" s="8" t="s">
        <v>70</v>
      </c>
      <c r="C69" s="12">
        <f t="shared" si="8"/>
        <v>150</v>
      </c>
      <c r="D69" s="12">
        <v>95</v>
      </c>
      <c r="E69" s="16">
        <f t="shared" si="0"/>
        <v>63.333333333333329</v>
      </c>
      <c r="F69" s="12">
        <v>55</v>
      </c>
      <c r="G69" s="16">
        <f t="shared" si="1"/>
        <v>36.666666666666664</v>
      </c>
    </row>
    <row r="70">
      <c r="A70" s="8"/>
      <c r="B70" s="8" t="s">
        <v>71</v>
      </c>
      <c r="C70" s="12">
        <f t="shared" si="8"/>
        <v>322</v>
      </c>
      <c r="D70" s="12">
        <v>196</v>
      </c>
      <c r="E70" s="16">
        <f t="shared" si="0"/>
        <v>60.869565217391312</v>
      </c>
      <c r="F70" s="12">
        <v>126</v>
      </c>
      <c r="G70" s="16">
        <f t="shared" si="1"/>
        <v>39.130434782608695</v>
      </c>
    </row>
    <row r="71">
      <c r="A71" s="8"/>
      <c r="B71" s="8" t="s">
        <v>72</v>
      </c>
      <c r="C71" s="12">
        <f t="shared" si="8"/>
        <v>396</v>
      </c>
      <c r="D71" s="12">
        <v>279</v>
      </c>
      <c r="E71" s="16">
        <f t="shared" si="0"/>
        <v>70.454545454545453</v>
      </c>
      <c r="F71" s="12">
        <v>117</v>
      </c>
      <c r="G71" s="16">
        <f t="shared" si="1"/>
        <v>29.545454545454547</v>
      </c>
    </row>
    <row r="72">
      <c r="A72" s="8"/>
      <c r="B72" s="8" t="s">
        <v>73</v>
      </c>
      <c r="C72" s="12">
        <f t="shared" si="8"/>
        <v>366</v>
      </c>
      <c r="D72" s="12">
        <v>157</v>
      </c>
      <c r="E72" s="16">
        <f t="shared" si="0"/>
        <v>42.896174863387976</v>
      </c>
      <c r="F72" s="12">
        <v>209</v>
      </c>
      <c r="G72" s="16">
        <f t="shared" si="1"/>
        <v>57.103825136612016</v>
      </c>
    </row>
    <row r="73">
      <c r="A73" s="8"/>
      <c r="B73" s="8" t="s">
        <v>74</v>
      </c>
      <c r="C73" s="12">
        <f t="shared" si="8"/>
        <v>1477</v>
      </c>
      <c r="D73" s="12">
        <v>1042</v>
      </c>
      <c r="E73" s="16">
        <f ref="E73:E112" t="shared" si="9">IF(D73=0,".0",D73/C73*100)</f>
        <v>70.548408937034537</v>
      </c>
      <c r="F73" s="12">
        <v>435</v>
      </c>
      <c r="G73" s="16">
        <f ref="G73:G112" t="shared" si="10">IF(F73=0,".0",F73/C73*100)</f>
        <v>29.45159106296547</v>
      </c>
    </row>
    <row r="74">
      <c r="A74" s="8"/>
      <c r="B74" s="8" t="s">
        <v>75</v>
      </c>
      <c r="C74" s="12">
        <f t="shared" si="8"/>
        <v>727</v>
      </c>
      <c r="D74" s="12">
        <v>497</v>
      </c>
      <c r="E74" s="16">
        <f t="shared" si="9"/>
        <v>68.363136176066021</v>
      </c>
      <c r="F74" s="12">
        <v>230</v>
      </c>
      <c r="G74" s="16">
        <f t="shared" si="10"/>
        <v>31.636863823933975</v>
      </c>
    </row>
    <row r="75">
      <c r="B75" s="8" t="s">
        <v>76</v>
      </c>
      <c r="C75" s="12">
        <f t="shared" si="8"/>
        <v>532</v>
      </c>
      <c r="D75" s="12">
        <v>321</v>
      </c>
      <c r="E75" s="16">
        <f t="shared" si="9"/>
        <v>60.338345864661655</v>
      </c>
      <c r="F75" s="12">
        <v>211</v>
      </c>
      <c r="G75" s="16">
        <f t="shared" si="10"/>
        <v>39.661654135338345</v>
      </c>
    </row>
    <row r="76">
      <c r="B76" s="8" t="s">
        <v>77</v>
      </c>
      <c r="C76" s="12">
        <f t="shared" si="8"/>
        <v>363</v>
      </c>
      <c r="D76" s="12">
        <v>216</v>
      </c>
      <c r="E76" s="16">
        <f t="shared" si="9"/>
        <v>59.504132231404959</v>
      </c>
      <c r="F76" s="12">
        <v>147</v>
      </c>
      <c r="G76" s="16">
        <f t="shared" si="10"/>
        <v>40.495867768595041</v>
      </c>
    </row>
    <row r="77">
      <c r="B77" s="8" t="s">
        <v>78</v>
      </c>
      <c r="C77" s="12">
        <f t="shared" si="8"/>
        <v>572</v>
      </c>
      <c r="D77" s="12">
        <v>338</v>
      </c>
      <c r="E77" s="16">
        <f t="shared" si="9"/>
        <v>59.090909090909093</v>
      </c>
      <c r="F77" s="12">
        <v>234</v>
      </c>
      <c r="G77" s="16">
        <f t="shared" si="10"/>
        <v>40.909090909090914</v>
      </c>
    </row>
    <row r="78" ht="21" customHeight="1">
      <c r="A78" s="9" t="s">
        <v>79</v>
      </c>
      <c r="B78" s="9"/>
      <c r="C78" s="13">
        <f>SUM(C79:C93)</f>
        <v>14029</v>
      </c>
      <c r="D78" s="13">
        <f>SUM(D79:D93)</f>
        <v>8674</v>
      </c>
      <c r="E78" s="16">
        <f t="shared" si="9"/>
        <v>61.829068358400448</v>
      </c>
      <c r="F78" s="13">
        <f>SUM(F79:F93)</f>
        <v>5355</v>
      </c>
      <c r="G78" s="16">
        <f t="shared" si="10"/>
        <v>38.170931641599545</v>
      </c>
    </row>
    <row r="79" ht="21" customHeight="1">
      <c r="A79" s="8"/>
      <c r="B79" s="8" t="s">
        <v>80</v>
      </c>
      <c r="C79" s="12">
        <f ref="C79:C93" t="shared" si="11">SUM(D79,F79)</f>
        <v>153</v>
      </c>
      <c r="D79" s="12">
        <v>76</v>
      </c>
      <c r="E79" s="16">
        <f t="shared" si="9"/>
        <v>49.673202614379086</v>
      </c>
      <c r="F79" s="12">
        <v>77</v>
      </c>
      <c r="G79" s="16">
        <f t="shared" si="10"/>
        <v>50.326797385620914</v>
      </c>
    </row>
    <row r="80">
      <c r="A80" s="8"/>
      <c r="B80" s="8" t="s">
        <v>81</v>
      </c>
      <c r="C80" s="12">
        <f t="shared" si="11"/>
        <v>4524</v>
      </c>
      <c r="D80" s="12">
        <v>3461</v>
      </c>
      <c r="E80" s="16">
        <f t="shared" si="9"/>
        <v>76.503094606542888</v>
      </c>
      <c r="F80" s="12">
        <v>1063</v>
      </c>
      <c r="G80" s="16">
        <f t="shared" si="10"/>
        <v>23.496905393457119</v>
      </c>
    </row>
    <row r="81">
      <c r="A81" s="8"/>
      <c r="B81" s="8" t="s">
        <v>82</v>
      </c>
      <c r="C81" s="12">
        <f t="shared" si="11"/>
        <v>533</v>
      </c>
      <c r="D81" s="12">
        <v>186</v>
      </c>
      <c r="E81" s="16">
        <f t="shared" si="9"/>
        <v>34.8968105065666</v>
      </c>
      <c r="F81" s="12">
        <v>347</v>
      </c>
      <c r="G81" s="16">
        <f t="shared" si="10"/>
        <v>65.1031894934334</v>
      </c>
    </row>
    <row r="82">
      <c r="A82" s="8"/>
      <c r="B82" s="8" t="s">
        <v>83</v>
      </c>
      <c r="C82" s="12">
        <f t="shared" si="11"/>
        <v>437</v>
      </c>
      <c r="D82" s="12">
        <v>249</v>
      </c>
      <c r="E82" s="16">
        <f t="shared" si="9"/>
        <v>56.979405034324948</v>
      </c>
      <c r="F82" s="12">
        <v>188</v>
      </c>
      <c r="G82" s="16">
        <f t="shared" si="10"/>
        <v>43.020594965675059</v>
      </c>
    </row>
    <row r="83">
      <c r="A83" s="8"/>
      <c r="B83" s="8" t="s">
        <v>84</v>
      </c>
      <c r="C83" s="12">
        <f t="shared" si="11"/>
        <v>1178</v>
      </c>
      <c r="D83" s="12">
        <v>512</v>
      </c>
      <c r="E83" s="16">
        <f t="shared" si="9"/>
        <v>43.463497453310694</v>
      </c>
      <c r="F83" s="12">
        <v>666</v>
      </c>
      <c r="G83" s="16">
        <f t="shared" si="10"/>
        <v>56.536502546689306</v>
      </c>
    </row>
    <row r="84">
      <c r="A84" s="8"/>
      <c r="B84" s="8" t="s">
        <v>85</v>
      </c>
      <c r="C84" s="12">
        <f t="shared" si="11"/>
        <v>4731</v>
      </c>
      <c r="D84" s="12">
        <v>3179</v>
      </c>
      <c r="E84" s="16">
        <f t="shared" si="9"/>
        <v>67.195096174170359</v>
      </c>
      <c r="F84" s="12">
        <v>1552</v>
      </c>
      <c r="G84" s="16">
        <f t="shared" si="10"/>
        <v>32.804903825829633</v>
      </c>
    </row>
    <row r="85">
      <c r="A85" s="8"/>
      <c r="B85" s="8" t="s">
        <v>86</v>
      </c>
      <c r="C85" s="12">
        <f t="shared" si="11"/>
        <v>151</v>
      </c>
      <c r="D85" s="12">
        <v>55</v>
      </c>
      <c r="E85" s="16">
        <f t="shared" si="9"/>
        <v>36.423841059602644</v>
      </c>
      <c r="F85" s="12">
        <v>96</v>
      </c>
      <c r="G85" s="16">
        <f t="shared" si="10"/>
        <v>63.576158940397356</v>
      </c>
    </row>
    <row r="86">
      <c r="B86" s="8" t="s">
        <v>87</v>
      </c>
      <c r="C86" s="12">
        <f t="shared" si="11"/>
        <v>275</v>
      </c>
      <c r="D86" s="12">
        <v>168</v>
      </c>
      <c r="E86" s="16">
        <f t="shared" si="9"/>
        <v>61.090909090909093</v>
      </c>
      <c r="F86" s="12">
        <v>107</v>
      </c>
      <c r="G86" s="16">
        <f t="shared" si="10"/>
        <v>38.909090909090907</v>
      </c>
    </row>
    <row r="87">
      <c r="B87" s="8" t="s">
        <v>88</v>
      </c>
      <c r="C87" s="12">
        <f t="shared" si="11"/>
        <v>254</v>
      </c>
      <c r="D87" s="12">
        <v>109</v>
      </c>
      <c r="E87" s="16">
        <f t="shared" si="9"/>
        <v>42.913385826771652</v>
      </c>
      <c r="F87" s="12">
        <v>145</v>
      </c>
      <c r="G87" s="16">
        <f t="shared" si="10"/>
        <v>57.086614173228348</v>
      </c>
    </row>
    <row r="88">
      <c r="B88" s="8" t="s">
        <v>89</v>
      </c>
      <c r="C88" s="12">
        <f t="shared" si="11"/>
        <v>387</v>
      </c>
      <c r="D88" s="12">
        <v>209</v>
      </c>
      <c r="E88" s="16">
        <f t="shared" si="9"/>
        <v>54.00516795865633</v>
      </c>
      <c r="F88" s="12">
        <v>178</v>
      </c>
      <c r="G88" s="16">
        <f t="shared" si="10"/>
        <v>45.99483204134367</v>
      </c>
    </row>
    <row r="89">
      <c r="B89" s="8" t="s">
        <v>90</v>
      </c>
      <c r="C89" s="12">
        <f t="shared" si="11"/>
        <v>458</v>
      </c>
      <c r="D89" s="12">
        <v>180</v>
      </c>
      <c r="E89" s="16">
        <f t="shared" si="9"/>
        <v>39.301310043668117</v>
      </c>
      <c r="F89" s="12">
        <v>278</v>
      </c>
      <c r="G89" s="16">
        <f t="shared" si="10"/>
        <v>60.698689956331876</v>
      </c>
    </row>
    <row r="90">
      <c r="B90" s="8" t="s">
        <v>91</v>
      </c>
      <c r="C90" s="12">
        <f t="shared" si="11"/>
        <v>236</v>
      </c>
      <c r="D90" s="12">
        <v>131</v>
      </c>
      <c r="E90" s="16">
        <f t="shared" si="9"/>
        <v>55.508474576271183</v>
      </c>
      <c r="F90" s="12">
        <v>105</v>
      </c>
      <c r="G90" s="16">
        <f t="shared" si="10"/>
        <v>44.49152542372881</v>
      </c>
    </row>
    <row r="91">
      <c r="B91" s="8" t="s">
        <v>92</v>
      </c>
      <c r="C91" s="12">
        <f t="shared" si="11"/>
        <v>658</v>
      </c>
      <c r="D91" s="12">
        <v>148</v>
      </c>
      <c r="E91" s="16">
        <f t="shared" si="9"/>
        <v>22.492401215805472</v>
      </c>
      <c r="F91" s="12">
        <v>510</v>
      </c>
      <c r="G91" s="16">
        <f t="shared" si="10"/>
        <v>77.507598784194528</v>
      </c>
    </row>
    <row r="92">
      <c r="B92" s="8" t="s">
        <v>93</v>
      </c>
      <c r="C92" s="12">
        <f t="shared" si="11"/>
        <v>32</v>
      </c>
      <c r="D92" s="12">
        <v>9</v>
      </c>
      <c r="E92" s="16">
        <f t="shared" si="9"/>
        <v>28.125</v>
      </c>
      <c r="F92" s="12">
        <v>23</v>
      </c>
      <c r="G92" s="16">
        <f t="shared" si="10"/>
        <v>71.875</v>
      </c>
    </row>
    <row r="93">
      <c r="B93" s="8" t="s">
        <v>94</v>
      </c>
      <c r="C93" s="12">
        <f t="shared" si="11"/>
        <v>22</v>
      </c>
      <c r="D93" s="12">
        <v>2</v>
      </c>
      <c r="E93" s="16">
        <f t="shared" si="9"/>
        <v>9.0909090909090917</v>
      </c>
      <c r="F93" s="12">
        <v>20</v>
      </c>
      <c r="G93" s="16">
        <f t="shared" si="10"/>
        <v>90.9090909090909</v>
      </c>
    </row>
    <row r="94" ht="21" customHeight="1">
      <c r="A94" s="9" t="s">
        <v>95</v>
      </c>
      <c r="B94" s="9"/>
      <c r="C94" s="13">
        <f>SUM(C95:C102)</f>
        <v>5166</v>
      </c>
      <c r="D94" s="13">
        <f>SUM(D95:D102)</f>
        <v>3509</v>
      </c>
      <c r="E94" s="16">
        <f t="shared" si="9"/>
        <v>67.924893534649627</v>
      </c>
      <c r="F94" s="13">
        <f>SUM(F95:F102)</f>
        <v>1657</v>
      </c>
      <c r="G94" s="16">
        <f t="shared" si="10"/>
        <v>32.075106465350366</v>
      </c>
    </row>
    <row r="95" ht="21" customHeight="1">
      <c r="A95" s="8"/>
      <c r="B95" s="8" t="s">
        <v>96</v>
      </c>
      <c r="C95" s="12">
        <f ref="C95:C102" t="shared" si="12">SUM(D95,F95)</f>
        <v>356</v>
      </c>
      <c r="D95" s="12">
        <v>206</v>
      </c>
      <c r="E95" s="16">
        <f t="shared" si="9"/>
        <v>57.865168539325836</v>
      </c>
      <c r="F95" s="12">
        <v>150</v>
      </c>
      <c r="G95" s="16">
        <f t="shared" si="10"/>
        <v>42.134831460674157</v>
      </c>
    </row>
    <row r="96">
      <c r="A96" s="8"/>
      <c r="B96" s="8" t="s">
        <v>97</v>
      </c>
      <c r="C96" s="12">
        <f t="shared" si="12"/>
        <v>339</v>
      </c>
      <c r="D96" s="12">
        <v>166</v>
      </c>
      <c r="E96" s="16">
        <f t="shared" si="9"/>
        <v>48.967551622418881</v>
      </c>
      <c r="F96" s="12">
        <v>173</v>
      </c>
      <c r="G96" s="16">
        <f t="shared" si="10"/>
        <v>51.032448377581119</v>
      </c>
    </row>
    <row r="97">
      <c r="A97" s="8"/>
      <c r="B97" s="8" t="s">
        <v>98</v>
      </c>
      <c r="C97" s="12">
        <f t="shared" si="12"/>
        <v>2118</v>
      </c>
      <c r="D97" s="12">
        <v>1589</v>
      </c>
      <c r="E97" s="16">
        <f t="shared" si="9"/>
        <v>75.023607176581692</v>
      </c>
      <c r="F97" s="12">
        <v>529</v>
      </c>
      <c r="G97" s="16">
        <f t="shared" si="10"/>
        <v>24.976392823418319</v>
      </c>
    </row>
    <row r="98">
      <c r="A98" s="8"/>
      <c r="B98" s="8" t="s">
        <v>99</v>
      </c>
      <c r="C98" s="12">
        <f t="shared" si="12"/>
        <v>652</v>
      </c>
      <c r="D98" s="12">
        <v>450</v>
      </c>
      <c r="E98" s="16">
        <f t="shared" si="9"/>
        <v>69.018404907975466</v>
      </c>
      <c r="F98" s="12">
        <v>202</v>
      </c>
      <c r="G98" s="16">
        <f t="shared" si="10"/>
        <v>30.981595092024538</v>
      </c>
    </row>
    <row r="99">
      <c r="A99" s="8"/>
      <c r="B99" s="8" t="s">
        <v>100</v>
      </c>
      <c r="C99" s="12">
        <f t="shared" si="12"/>
        <v>380</v>
      </c>
      <c r="D99" s="12">
        <v>315</v>
      </c>
      <c r="E99" s="16">
        <f t="shared" si="9"/>
        <v>82.89473684210526</v>
      </c>
      <c r="F99" s="12">
        <v>65</v>
      </c>
      <c r="G99" s="16">
        <f t="shared" si="10"/>
        <v>17.105263157894736</v>
      </c>
    </row>
    <row r="100">
      <c r="A100" s="8"/>
      <c r="B100" s="8" t="s">
        <v>101</v>
      </c>
      <c r="C100" s="12">
        <f t="shared" si="12"/>
        <v>550</v>
      </c>
      <c r="D100" s="12">
        <v>243</v>
      </c>
      <c r="E100" s="16">
        <f t="shared" si="9"/>
        <v>44.18181818181818</v>
      </c>
      <c r="F100" s="12">
        <v>307</v>
      </c>
      <c r="G100" s="16">
        <f t="shared" si="10"/>
        <v>55.81818181818182</v>
      </c>
    </row>
    <row r="101">
      <c r="A101" s="8"/>
      <c r="B101" s="8" t="s">
        <v>102</v>
      </c>
      <c r="C101" s="12">
        <f t="shared" si="12"/>
        <v>644</v>
      </c>
      <c r="D101" s="12">
        <v>448</v>
      </c>
      <c r="E101" s="16">
        <f t="shared" si="9"/>
        <v>69.565217391304344</v>
      </c>
      <c r="F101" s="12">
        <v>196</v>
      </c>
      <c r="G101" s="16">
        <f t="shared" si="10"/>
        <v>30.434782608695656</v>
      </c>
    </row>
    <row r="102">
      <c r="B102" s="8" t="s">
        <v>103</v>
      </c>
      <c r="C102" s="12">
        <f t="shared" si="12"/>
        <v>127</v>
      </c>
      <c r="D102" s="12">
        <v>92</v>
      </c>
      <c r="E102" s="16">
        <f t="shared" si="9"/>
        <v>72.440944881889763</v>
      </c>
      <c r="F102" s="12">
        <v>35</v>
      </c>
      <c r="G102" s="16">
        <f t="shared" si="10"/>
        <v>27.559055118110237</v>
      </c>
    </row>
    <row r="103" ht="21" customHeight="1">
      <c r="A103" s="9" t="s">
        <v>104</v>
      </c>
      <c r="B103" s="9"/>
      <c r="C103" s="13">
        <f>SUM(C104:C112)</f>
        <v>4875</v>
      </c>
      <c r="D103" s="13">
        <f>SUM(D104:D112)</f>
        <v>2615</v>
      </c>
      <c r="E103" s="16">
        <f t="shared" si="9"/>
        <v>53.641025641025642</v>
      </c>
      <c r="F103" s="13">
        <f>SUM(F104:F112)</f>
        <v>2260</v>
      </c>
      <c r="G103" s="16">
        <f t="shared" si="10"/>
        <v>46.358974358974358</v>
      </c>
    </row>
    <row r="104" ht="21" customHeight="1">
      <c r="A104" s="8"/>
      <c r="B104" s="8" t="s">
        <v>105</v>
      </c>
      <c r="C104" s="12">
        <f ref="C104:C112" t="shared" si="13">SUM(D104,F104)</f>
        <v>267</v>
      </c>
      <c r="D104" s="12">
        <v>95</v>
      </c>
      <c r="E104" s="16">
        <f t="shared" si="9"/>
        <v>35.580524344569284</v>
      </c>
      <c r="F104" s="12">
        <v>172</v>
      </c>
      <c r="G104" s="16">
        <f t="shared" si="10"/>
        <v>64.419475655430716</v>
      </c>
    </row>
    <row r="105">
      <c r="A105" s="8"/>
      <c r="B105" s="8" t="s">
        <v>106</v>
      </c>
      <c r="C105" s="12">
        <f t="shared" si="13"/>
        <v>160</v>
      </c>
      <c r="D105" s="12">
        <v>34</v>
      </c>
      <c r="E105" s="16">
        <f t="shared" si="9"/>
        <v>21.25</v>
      </c>
      <c r="F105" s="12">
        <v>126</v>
      </c>
      <c r="G105" s="16">
        <f t="shared" si="10"/>
        <v>78.75</v>
      </c>
    </row>
    <row r="106">
      <c r="A106" s="8"/>
      <c r="B106" s="8" t="s">
        <v>107</v>
      </c>
      <c r="C106" s="12">
        <f t="shared" si="13"/>
        <v>209</v>
      </c>
      <c r="D106" s="12">
        <v>103</v>
      </c>
      <c r="E106" s="16">
        <f t="shared" si="9"/>
        <v>49.282296650717704</v>
      </c>
      <c r="F106" s="12">
        <v>106</v>
      </c>
      <c r="G106" s="16">
        <f t="shared" si="10"/>
        <v>50.717703349282296</v>
      </c>
    </row>
    <row r="107">
      <c r="A107" s="8"/>
      <c r="B107" s="8" t="s">
        <v>108</v>
      </c>
      <c r="C107" s="12">
        <f t="shared" si="13"/>
        <v>307</v>
      </c>
      <c r="D107" s="12">
        <v>150</v>
      </c>
      <c r="E107" s="16">
        <f t="shared" si="9"/>
        <v>48.859934853420192</v>
      </c>
      <c r="F107" s="12">
        <v>157</v>
      </c>
      <c r="G107" s="16">
        <f t="shared" si="10"/>
        <v>51.140065146579808</v>
      </c>
    </row>
    <row r="108">
      <c r="A108" s="8"/>
      <c r="B108" s="8" t="s">
        <v>109</v>
      </c>
      <c r="C108" s="12">
        <f t="shared" si="13"/>
        <v>1048</v>
      </c>
      <c r="D108" s="12">
        <v>719</v>
      </c>
      <c r="E108" s="16">
        <f t="shared" si="9"/>
        <v>68.606870229007626</v>
      </c>
      <c r="F108" s="12">
        <v>329</v>
      </c>
      <c r="G108" s="16">
        <f t="shared" si="10"/>
        <v>31.393129770992367</v>
      </c>
    </row>
    <row r="109">
      <c r="A109" s="8"/>
      <c r="B109" s="8" t="s">
        <v>110</v>
      </c>
      <c r="C109" s="12">
        <f t="shared" si="13"/>
        <v>1477</v>
      </c>
      <c r="D109" s="12">
        <v>822</v>
      </c>
      <c r="E109" s="16">
        <f t="shared" si="9"/>
        <v>55.653351387948547</v>
      </c>
      <c r="F109" s="12">
        <v>655</v>
      </c>
      <c r="G109" s="16">
        <f t="shared" si="10"/>
        <v>44.346648612051453</v>
      </c>
    </row>
    <row r="110">
      <c r="A110" s="8"/>
      <c r="B110" s="8" t="s">
        <v>111</v>
      </c>
      <c r="C110" s="12">
        <f t="shared" si="13"/>
        <v>554</v>
      </c>
      <c r="D110" s="12">
        <v>255</v>
      </c>
      <c r="E110" s="16">
        <f t="shared" si="9"/>
        <v>46.028880866425993</v>
      </c>
      <c r="F110" s="12">
        <v>299</v>
      </c>
      <c r="G110" s="16">
        <f t="shared" si="10"/>
        <v>53.971119133574007</v>
      </c>
    </row>
    <row r="111">
      <c r="B111" s="8" t="s">
        <v>112</v>
      </c>
      <c r="C111" s="12">
        <f t="shared" si="13"/>
        <v>350</v>
      </c>
      <c r="D111" s="12">
        <v>163</v>
      </c>
      <c r="E111" s="16">
        <f t="shared" si="9"/>
        <v>46.571428571428569</v>
      </c>
      <c r="F111" s="12">
        <v>187</v>
      </c>
      <c r="G111" s="16">
        <f t="shared" si="10"/>
        <v>53.428571428571423</v>
      </c>
    </row>
    <row r="112">
      <c r="B112" s="8" t="s">
        <v>113</v>
      </c>
      <c r="C112" s="12">
        <f t="shared" si="13"/>
        <v>503</v>
      </c>
      <c r="D112" s="12">
        <v>274</v>
      </c>
      <c r="E112" s="16">
        <f t="shared" si="9"/>
        <v>54.473161033797211</v>
      </c>
      <c r="F112" s="12">
        <v>229</v>
      </c>
      <c r="G112" s="16">
        <f t="shared" si="10"/>
        <v>45.526838966202781</v>
      </c>
    </row>
    <row r="113">
      <c r="A113" s="11"/>
      <c r="B113" s="11"/>
      <c r="C113" s="11"/>
      <c r="D113" s="11"/>
      <c r="E113" s="11"/>
      <c r="F113" s="11"/>
      <c r="G113" s="11"/>
    </row>
    <row r="114">
      <c r="A114" s="29" t="s">
        <v>114</v>
      </c>
      <c r="B114" s="29"/>
      <c r="C114" s="29"/>
      <c r="D114" s="29"/>
      <c r="E114" s="29"/>
      <c r="F114" s="29"/>
      <c r="G114" s="29"/>
    </row>
    <row r="115">
      <c r="A115" s="18" t="s">
        <v>115</v>
      </c>
      <c r="B115" s="18"/>
      <c r="C115" s="18"/>
      <c r="D115" s="18"/>
      <c r="E115" s="18"/>
      <c r="F115" s="18"/>
      <c r="G115" s="18"/>
    </row>
    <row r="116" ht="36.75" customHeight="1">
      <c r="A116" s="24" t="s">
        <v>116</v>
      </c>
      <c r="B116" s="24"/>
      <c r="C116" s="24"/>
      <c r="D116" s="24"/>
      <c r="E116" s="24"/>
      <c r="F116" s="24"/>
      <c r="G116" s="24"/>
    </row>
    <row r="117">
      <c r="A117" s="19" t="s">
        <v>117</v>
      </c>
      <c r="B117" s="19"/>
      <c r="C117" s="19"/>
      <c r="D117" s="19"/>
      <c r="E117" s="19"/>
      <c r="F117" s="19"/>
      <c r="G117" s="19"/>
    </row>
    <row r="118">
      <c r="A118" s="19" t="s">
        <v>118</v>
      </c>
      <c r="B118" s="19"/>
      <c r="C118" s="19"/>
      <c r="D118" s="19"/>
      <c r="E118" s="19"/>
      <c r="F118" s="19"/>
      <c r="G118" s="19"/>
    </row>
  </sheetData>
  <mergeCells>
    <mergeCell ref="A1:G1"/>
    <mergeCell ref="A2:G2"/>
    <mergeCell ref="A3:G3"/>
    <mergeCell ref="A114:G114"/>
    <mergeCell ref="A5:B5"/>
    <mergeCell ref="A7:B7"/>
    <mergeCell ref="A118:G118"/>
    <mergeCell ref="D4:E4"/>
    <mergeCell ref="F4:G4"/>
    <mergeCell ref="A117:G117"/>
    <mergeCell ref="A116:G116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E7 E9 E15 C15 C22 E22 C29 E29 C39 E39 C49 E49 C59 E59 E67 C67 C78 E78 E94 C94 C103 E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H14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B1650BD8-D70D-4B8E-A785-0283FB91542B}"/>
</file>

<file path=customXml/itemProps2.xml><?xml version="1.0" encoding="utf-8"?>
<ds:datastoreItem xmlns:ds="http://schemas.openxmlformats.org/officeDocument/2006/customXml" ds:itemID="{EBC0F998-5E45-49FA-A50D-FE85DD40CDED}"/>
</file>

<file path=customXml/itemProps3.xml><?xml version="1.0" encoding="utf-8"?>
<ds:datastoreItem xmlns:ds="http://schemas.openxmlformats.org/officeDocument/2006/customXml" ds:itemID="{11932780-489B-4611-80B7-98FCB86DC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</vt:lpstr>
      <vt:lpstr>'Table H-14'!Print_Area</vt:lpstr>
      <vt:lpstr>'Table H-14'!Print_Titles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2020-03-02T19:54:10Z</cp:lastPrinted>
  <dcterms:created xsi:type="dcterms:W3CDTF">2005-10-17T17:44:27Z</dcterms:created>
  <dcterms:modified xsi:type="dcterms:W3CDTF">2020-03-02T19:54:15Z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