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588CA83D-441A-49ED-AC6E-9B7CF1581B5A}" xr6:coauthVersionLast="44" xr6:coauthVersionMax="44" xr10:uidLastSave="{00000000-0000-0000-0000-000000000000}"/>
  <bookViews>
    <workbookView xWindow="1515" yWindow="810" windowWidth="17115" windowHeight="10380" xr2:uid="{00000000-000D-0000-FFFF-FFFF00000000}"/>
  </bookViews>
  <sheets>
    <sheet name="Table H-3" sheetId="3" r:id="rId1"/>
  </sheets>
  <definedNames>
    <definedName name="_xlnm.Print_Area" localSheetId="0">'Table H-3'!$A$1:$S$118</definedName>
    <definedName name="_xlnm.Print_Titles" localSheetId="0">'Table H-3'!$1:$6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<sst xmlns="http://schemas.openxmlformats.org/spreadsheetml/2006/main" count="123" uniqueCount="123">
  <si>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Table H-3.</t>
  </si>
  <si>
    <t>U.S. District Courts ---- Pretrial Services Recommendations Made For Initial Pretrial Release</t>
  </si>
  <si>
    <t>For the 12-Month Period Ending September 30, 2021</t>
  </si>
  <si>
    <t>Circuit and District</t>
  </si>
  <si>
    <t>Cases Activated</t>
  </si>
  <si>
    <r xmlns="http://schemas.openxmlformats.org/spreadsheetml/2006/main">
      <t>Type of PSO</t>
    </r>
    <r xmlns="http://schemas.openxmlformats.org/spreadsheetml/2006/main">
      <rPr>
        <b/>
        <vertAlign val="superscript"/>
        <sz val="9"/>
        <rFont val="Arial"/>
        <family val="2"/>
      </rPr>
      <t>1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</si>
  <si>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r xmlns="http://schemas.openxmlformats.org/spreadsheetml/2006/main">
      <t>Type of AUSA</t>
    </r>
    <r xmlns="http://schemas.openxmlformats.org/spreadsheetml/2006/main">
      <rPr>
        <b/>
        <vertAlign val="superscript"/>
        <sz val="9"/>
        <rFont val="Arial"/>
        <family val="2"/>
      </rPr>
      <t>2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</si>
  <si>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</si>
  <si>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</si>
  <si>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</si>
  <si>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</si>
  <si>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</si>
  <si>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</si>
  <si>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</si>
  <si>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</si>
  <si>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</si>
  <si>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</si>
  <si>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</si>
  <si>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</si>
  <si>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</si>
  <si>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</si>
  <si>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</si>
  <si>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</si>
  <si>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</si>
  <si>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</si>
  <si>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</si>
  <si>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</si>
  <si>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</si>
  <si>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</si>
  <si>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</si>
  <si>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</si>
  <si>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</si>
  <si>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</si>
  <si>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</si>
  <si>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</si>
  <si>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</si>
  <si>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</si>
  <si>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</si>
  <si>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</si>
  <si>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</si>
  <si>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</si>
  <si>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</si>
  <si>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</si>
  <si>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</si>
  <si>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</si>
  <si>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</si>
  <si>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</si>
  <si>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</si>
  <si>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</si>
  <si>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</si>
  <si>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</si>
  <si>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</si>
  <si>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</si>
  <si>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</si>
  <si>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</si>
  <si>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</si>
  <si>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</si>
  <si>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</si>
  <si>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</si>
  <si>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</si>
  <si>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</si>
  <si>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</si>
  <si>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</si>
  <si>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</si>
  <si>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</si>
  <si>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</si>
  <si>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</si>
  <si>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</si>
  <si>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</si>
  <si>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</si>
  <si>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</si>
  <si>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</si>
  <si>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</si>
  <si>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</si>
  <si>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</si>
  <si>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</si>
  <si>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</si>
  <si>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</si>
  <si>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</si>
  <si>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</si>
  <si>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</si>
  <si>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</si>
  <si>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</si>
  <si>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</si>
  <si>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</si>
  <si>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</si>
  <si>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</si>
  <si>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</si>
  <si>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</si>
  <si>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</si>
  <si>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</si>
  <si>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</si>
  <si>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</si>
  <si>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</si>
  <si>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</si>
  <si>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</si>
  <si>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</si>
  <si>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</si>
  <si>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</si>
  <si>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</si>
  <si>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</si>
  <si>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</si>
  <si>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</si>
  <si>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</si>
  <si>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</si>
  <si>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</si>
  <si>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</si>
  <si>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</si>
  <si>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</si>
  <si>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</si>
  <si>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</si>
  <si>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</si>
  <si>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</si>
  <si>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</si>
  <si>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</si>
  <si>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</si>
  <si>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</si>
  <si>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</si>
  <si>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</si>
  <si>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</si>
  <si>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 xml:space="preserve">1 </t>
    </r>
    <r xmlns="http://schemas.openxmlformats.org/spreadsheetml/2006/main">
      <rPr>
        <sz val="8"/>
        <color indexed="8"/>
        <rFont val="Arial"/>
        <family val="2"/>
      </rPr>
      <t>PSO = Pretrial Services Officer.</t>
    </r>
  </si>
  <si>
    <r xmlns="http://schemas.openxmlformats.org/spreadsheetml/2006/main">
      <t xml:space="preserve">2 </t>
    </r>
    <r xmlns="http://schemas.openxmlformats.org/spreadsheetml/2006/main">
      <rPr>
        <sz val="8"/>
        <color indexed="8"/>
        <rFont val="Arial"/>
        <family val="2"/>
      </rPr>
      <t>AUSA = Assistant U.S. Attorney.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</si>
  <si>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Excludes dismissals and cases in which release is not possible within 90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</si>
</sst>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6" applyFont="1" fillId="0" applyFill="1" borderId="0" applyBorder="1" xfId="2"/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164" applyNumberFormat="1" fontId="0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3" applyNumberFormat="1" fontId="0" applyFont="1" fillId="0" applyFill="1" borderId="0" applyBorder="1" xfId="0">
      <alignment horizontal="right"/>
    </xf>
    <xf numFmtId="0" applyNumberFormat="1" fontId="1" applyFont="1" fillId="0" applyFill="1" borderId="0" applyBorder="1" xfId="0"/>
    <xf numFmtId="0" applyNumberFormat="1" fontId="3" applyFont="1" fillId="0" applyFill="1" borderId="0" applyBorder="1" xfId="0"/>
    <xf numFmtId="0" applyNumberFormat="1" fontId="0" applyFont="1" fillId="0" applyFill="1" borderId="4" applyBorder="1" xfId="0"/>
    <xf numFmtId="0" applyNumberFormat="1" fontId="9" applyFont="1" fillId="0" applyFill="1" borderId="4" applyBorder="1" xfId="1">
      <alignment horizontal="center"/>
    </xf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11" applyFont="1" fillId="0" applyFill="1" borderId="0" applyBorder="1" xfId="1">
      <alignment horizontal="left" wrapText="1"/>
    </xf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8" applyFont="1" fillId="0" applyFill="1" borderId="0" applyBorder="1" xfId="0"/>
    <xf numFmtId="1" applyNumberFormat="1" fontId="0" applyFont="1" fillId="0" applyFill="1" borderId="0" applyBorder="1" xfId="0"/>
    <xf numFmtId="3" applyNumberFormat="1" fontId="1" applyFont="1" fillId="0" applyFill="1" borderId="0" applyBorder="1" xfId="0">
      <alignment horizontal="right"/>
    </xf>
    <xf numFmtId="3" applyNumberFormat="1" fontId="12" applyFont="1" fillId="0" applyFill="1" borderId="0" applyBorder="1" xfId="2">
      <alignment horizontal="right"/>
    </xf>
    <xf numFmtId="3" applyNumberFormat="1" fontId="3" applyFont="1" fillId="0" applyFill="1" borderId="0" applyBorder="1" xfId="0">
      <alignment horizontal="right"/>
    </xf>
    <xf numFmtId="165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/>
    <xf numFmtId="0" applyNumberFormat="1" fontId="11" applyFont="1" fillId="0" applyFill="1" borderId="0" applyBorder="1" xfId="1">
      <alignment horizontal="left" wrapText="1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3" applyFont="1" fillId="0" applyFill="1" borderId="1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12" applyBorder="1" xfId="0">
      <alignment horizontal="center" wrapText="1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5" applyFont="1" fillId="0" applyFill="1" borderId="5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7" applyBorder="1" xfId="0">
      <alignment horizontal="center" wrapText="1"/>
    </xf>
    <xf numFmtId="0" applyNumberFormat="1" fontId="13" applyFont="1" fillId="0" applyFill="1" borderId="5" applyBorder="1" xfId="0">
      <alignment horizontal="center"/>
    </xf>
    <xf numFmtId="0" applyNumberFormat="1" fontId="13" applyFont="1" fillId="0" applyFill="1" borderId="7" applyBorder="1" xfId="0">
      <alignment horizontal="center"/>
    </xf>
    <xf numFmtId="0" applyNumberFormat="1" fontId="13" applyFont="1" fillId="0" applyFill="1" borderId="6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2" applyFont="1" fillId="0" applyFill="1" borderId="15" applyBorder="1" xfId="0"/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Q1"/>
    </sheetView>
  </sheetViews>
  <sheetFormatPr defaultRowHeight="12.75" x14ac:dyDescent="0.2"/>
  <cols>
    <col min="1" max="1" width="5" customWidth="1" style="4"/>
    <col min="2" max="2" width="5.7109375" customWidth="1" style="4"/>
    <col min="3" max="3" width="9.140625" customWidth="1" style="4"/>
    <col min="4" max="4" width="8.42578125" customWidth="1" style="4"/>
    <col min="5" max="5" width="7.5703125" customWidth="1" style="4"/>
    <col min="6" max="6" width="8.42578125" customWidth="1" style="4"/>
    <col min="7" max="7" width="7.5703125" customWidth="1" style="4"/>
    <col min="8" max="8" width="8.42578125" customWidth="1" style="4"/>
    <col min="9" max="9" width="7.5703125" customWidth="1" style="4"/>
    <col min="10" max="10" hidden="1" width="8.42578125" customWidth="1" style="4"/>
    <col min="11" max="11" hidden="1" width="7.5703125" customWidth="1" style="4"/>
    <col min="12" max="12" width="8.42578125" customWidth="1" style="4"/>
    <col min="13" max="13" width="7.5703125" customWidth="1" style="4"/>
    <col min="14" max="14" width="8.42578125" customWidth="1" style="4"/>
    <col min="15" max="15" width="7.5703125" customWidth="1" style="4"/>
    <col min="16" max="16" width="8.42578125" customWidth="1" style="4"/>
    <col min="17" max="17" width="7.5703125" customWidth="1" style="4"/>
    <col min="18" max="18" hidden="1" width="8.42578125" customWidth="1" style="4"/>
    <col min="19" max="19" hidden="1" width="7.5703125" customWidth="1" style="4"/>
    <col min="20" max="27" width="9.140625" customWidth="1" style="4"/>
  </cols>
  <sheetData>
    <row r="1" ht="16.5" s="29" customForma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/>
      <c r="M3" s="31"/>
    </row>
    <row r="4" ht="12.75" customHeight="1">
      <c r="A4" s="34" t="s">
        <v>3</v>
      </c>
      <c r="B4" s="35"/>
      <c r="C4" s="47" t="s">
        <v>4</v>
      </c>
      <c r="D4" s="43" t="s">
        <v>5</v>
      </c>
      <c r="E4" s="44"/>
      <c r="F4" s="44"/>
      <c r="G4" s="44"/>
      <c r="H4" s="44"/>
      <c r="I4" s="44"/>
      <c r="J4" s="44"/>
      <c r="K4" s="45"/>
      <c r="L4" s="43" t="s">
        <v>6</v>
      </c>
      <c r="M4" s="44"/>
      <c r="N4" s="44"/>
      <c r="O4" s="44"/>
      <c r="P4" s="44"/>
      <c r="Q4" s="44"/>
      <c r="R4" s="44"/>
      <c r="S4" s="44"/>
    </row>
    <row r="5" ht="24.75" customHeight="1">
      <c r="A5" s="36"/>
      <c r="B5" s="37"/>
      <c r="C5" s="48"/>
      <c r="D5" s="40" t="s">
        <v>7</v>
      </c>
      <c r="E5" s="41"/>
      <c r="F5" s="42" t="s">
        <v>8</v>
      </c>
      <c r="G5" s="42"/>
      <c r="H5" s="40" t="s">
        <v>9</v>
      </c>
      <c r="I5" s="41"/>
      <c r="J5" s="42" t="s">
        <v>10</v>
      </c>
      <c r="K5" s="41"/>
      <c r="L5" s="40" t="s">
        <v>11</v>
      </c>
      <c r="M5" s="41"/>
      <c r="N5" s="40" t="s">
        <v>8</v>
      </c>
      <c r="O5" s="41"/>
      <c r="P5" s="40" t="s">
        <v>9</v>
      </c>
      <c r="Q5" s="41"/>
      <c r="R5" s="42" t="s">
        <v>10</v>
      </c>
      <c r="S5" s="41"/>
    </row>
    <row r="6" ht="21.75" customHeight="1">
      <c r="A6" s="38"/>
      <c r="B6" s="39"/>
      <c r="C6" s="49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5" t="s">
        <v>13</v>
      </c>
      <c r="L6" s="6" t="s">
        <v>12</v>
      </c>
      <c r="M6" s="7" t="s">
        <v>13</v>
      </c>
      <c r="N6" s="6" t="s">
        <v>12</v>
      </c>
      <c r="O6" s="7" t="s">
        <v>13</v>
      </c>
      <c r="P6" s="7" t="s">
        <v>12</v>
      </c>
      <c r="Q6" s="8" t="s">
        <v>13</v>
      </c>
      <c r="R6" s="6" t="s">
        <v>12</v>
      </c>
      <c r="S6" s="7" t="s">
        <v>13</v>
      </c>
    </row>
    <row r="7" ht="14.25" customHeight="1">
      <c r="C7" s="24"/>
      <c r="Q7" s="9"/>
    </row>
    <row r="8">
      <c r="A8" s="46" t="s">
        <v>14</v>
      </c>
      <c r="B8" s="46"/>
      <c r="C8" s="11">
        <f>SUM(C10,C16,C23,C30,C40,C50,C60,C68,C79,C95,C104)</f>
        <v>76367</v>
      </c>
      <c r="D8" s="11">
        <f>SUM(D10,D16,D23,D30,D40,D50,D60,D68,D79,D95,D104)</f>
        <v>69105</v>
      </c>
      <c r="E8" s="28">
        <f>IF(D8=0,".0",D8/C8*100)</f>
        <v>90.490656959157761</v>
      </c>
      <c r="F8" s="11">
        <f>SUM(F10,F16,F23,F30,F40,F50,F60,F68,F79,F95,F104)</f>
        <v>42705</v>
      </c>
      <c r="G8" s="28">
        <f>IF(F8=0,".0",F8/D8*100)</f>
        <v>61.797265031473849</v>
      </c>
      <c r="H8" s="11">
        <f>SUM(H10,H16,H23,H30,H40,H50,H60,H68,H79,H95,H104)</f>
        <v>26400</v>
      </c>
      <c r="I8" s="28">
        <f>IF(H8=0,".0",H8/D8*100)</f>
        <v>38.202734968526158</v>
      </c>
      <c r="J8" s="11">
        <f>SUM(J10,J16,J23,J30,J40,J50,J60,J68,J79,J95,J104)</f>
        <v>0</v>
      </c>
      <c r="K8" s="28" t="str">
        <f>IF(J8=0,".0",J8/D8*100)</f>
        <v>.0</v>
      </c>
      <c r="L8" s="11">
        <f>SUM(L10,L16,L23,L30,L40,L50,L60,L68,L79,L95,L104)</f>
        <v>69001</v>
      </c>
      <c r="M8" s="28">
        <f>IF(L8=0,".0",L8/C8*100)</f>
        <v>90.35447248156926</v>
      </c>
      <c r="N8" s="11">
        <f>SUM(N10,N16,N23,N30,N40,N50,N60,N68,N79,N95,N104)</f>
        <v>48999</v>
      </c>
      <c r="O8" s="28">
        <f>IF(N8=0,".0",N8/L8*100)</f>
        <v>71.012014318633064</v>
      </c>
      <c r="P8" s="11">
        <f>SUM(P10,P16,P23,P30,P40,P50,P60,P68,P79,P95,P104)</f>
        <v>20002</v>
      </c>
      <c r="Q8" s="28">
        <f>IF(P8=0,".0",P8/L8*100)</f>
        <v>28.987985681366936</v>
      </c>
      <c r="R8" s="11">
        <f>SUM(R10,R16,R23,R30,R40,R50,R60,R68,R79,R95,R104)</f>
        <v>0</v>
      </c>
      <c r="S8" s="28" t="str">
        <f>IF(R8=0,".0",R8/L8*100)</f>
        <v>.0</v>
      </c>
    </row>
    <row r="9">
      <c r="C9" s="25"/>
      <c r="D9" s="11"/>
      <c r="E9" s="28"/>
      <c r="F9" s="11"/>
      <c r="G9" s="28"/>
      <c r="H9" s="11"/>
      <c r="I9" s="28"/>
      <c r="J9" s="11"/>
      <c r="K9" s="28"/>
      <c r="L9" s="11"/>
      <c r="M9" s="28"/>
      <c r="N9" s="11"/>
      <c r="O9" s="28"/>
      <c r="P9" s="11"/>
      <c r="Q9" s="28"/>
      <c r="R9" s="11"/>
      <c r="S9" s="28"/>
    </row>
    <row r="10" ht="21" customHeight="1">
      <c r="A10" s="12" t="s">
        <v>15</v>
      </c>
      <c r="B10" s="12"/>
      <c r="C10" s="11">
        <f>SUM(C11:C15)</f>
        <v>2211</v>
      </c>
      <c r="D10" s="11">
        <f>SUM(D11:D15)</f>
        <v>1973</v>
      </c>
      <c r="E10" s="28">
        <f>IF(D10=0,".0",D10/C10*100)</f>
        <v>89.235639981908648</v>
      </c>
      <c r="F10" s="11">
        <f>SUM(F11:F15)</f>
        <v>1101</v>
      </c>
      <c r="G10" s="28">
        <f ref="G10:G72" t="shared" si="0">IF(F10=0,".0",F10/D10*100)</f>
        <v>55.80334515965535</v>
      </c>
      <c r="H10" s="11">
        <f>SUM(H11:H15)</f>
        <v>872</v>
      </c>
      <c r="I10" s="28">
        <f ref="I10:I72" t="shared" si="1">IF(H10=0,".0",H10/D10*100)</f>
        <v>44.19665484034465</v>
      </c>
      <c r="J10" s="11">
        <f>SUM(J11:J15)</f>
        <v>0</v>
      </c>
      <c r="K10" s="28" t="str">
        <f ref="K10:K72" t="shared" si="2">IF(J10=0,".0",J10/D10*100)</f>
        <v>.0</v>
      </c>
      <c r="L10" s="11">
        <f>SUM(L11:L15)</f>
        <v>1967</v>
      </c>
      <c r="M10" s="28">
        <f ref="M10:M72" t="shared" si="3">IF(L10=0,".0",L10/C10*100)</f>
        <v>88.964269561284482</v>
      </c>
      <c r="N10" s="11">
        <f>SUM(N11:N15)</f>
        <v>1416</v>
      </c>
      <c r="O10" s="28">
        <f ref="O10:O72" t="shared" si="4">IF(N10=0,".0",N10/L10*100)</f>
        <v>71.987798678190146</v>
      </c>
      <c r="P10" s="11">
        <f>SUM(P11:P15)</f>
        <v>551</v>
      </c>
      <c r="Q10" s="28">
        <f ref="Q10:Q72" t="shared" si="5">IF(P10=0,".0",P10/L10*100)</f>
        <v>28.012201321809865</v>
      </c>
      <c r="R10" s="11">
        <f>SUM(R11:R15)</f>
        <v>0</v>
      </c>
      <c r="S10" s="28" t="str">
        <f ref="S10:S72" t="shared" si="6">IF(R10=0,".0",R10/L10*100)</f>
        <v>.0</v>
      </c>
    </row>
    <row r="11" ht="21" customHeight="1">
      <c r="A11" s="13"/>
      <c r="B11" s="13" t="s">
        <v>16</v>
      </c>
      <c r="C11" s="25">
        <v>194</v>
      </c>
      <c r="D11" s="11">
        <f>SUM(F11,H11,J11)</f>
        <v>136</v>
      </c>
      <c r="E11" s="28">
        <f ref="E11:E74" t="shared" si="7">IF(D11=0,".0",D11/C11*100)</f>
        <v>70.103092783505147</v>
      </c>
      <c r="F11" s="26">
        <v>43</v>
      </c>
      <c r="G11" s="28">
        <f t="shared" si="0"/>
        <v>31.617647058823529</v>
      </c>
      <c r="H11" s="26">
        <v>93</v>
      </c>
      <c r="I11" s="28">
        <f t="shared" si="1"/>
        <v>68.382352941176478</v>
      </c>
      <c r="J11" s="26"/>
      <c r="K11" s="28" t="str">
        <f t="shared" si="2"/>
        <v>.0</v>
      </c>
      <c r="L11" s="11">
        <f>SUM(N11,P11,R11)</f>
        <v>136</v>
      </c>
      <c r="M11" s="28">
        <f t="shared" si="3"/>
        <v>70.103092783505147</v>
      </c>
      <c r="N11" s="26">
        <v>50</v>
      </c>
      <c r="O11" s="28">
        <f t="shared" si="4"/>
        <v>36.764705882352942</v>
      </c>
      <c r="P11" s="26">
        <v>86</v>
      </c>
      <c r="Q11" s="28">
        <f t="shared" si="5"/>
        <v>63.235294117647058</v>
      </c>
      <c r="R11" s="26"/>
      <c r="S11" s="28" t="str">
        <f t="shared" si="6"/>
        <v>.0</v>
      </c>
    </row>
    <row r="12">
      <c r="A12" s="13"/>
      <c r="B12" s="13" t="s">
        <v>17</v>
      </c>
      <c r="C12" s="25">
        <v>562</v>
      </c>
      <c r="D12" s="11">
        <f>SUM(F12,H12,J12)</f>
        <v>520</v>
      </c>
      <c r="E12" s="28">
        <f t="shared" si="7"/>
        <v>92.52669039145907</v>
      </c>
      <c r="F12" s="26">
        <v>214</v>
      </c>
      <c r="G12" s="28">
        <f t="shared" si="0"/>
        <v>41.153846153846153</v>
      </c>
      <c r="H12" s="26">
        <v>306</v>
      </c>
      <c r="I12" s="28">
        <f t="shared" si="1"/>
        <v>58.846153846153847</v>
      </c>
      <c r="J12" s="26"/>
      <c r="K12" s="28" t="str">
        <f t="shared" si="2"/>
        <v>.0</v>
      </c>
      <c r="L12" s="11">
        <f>SUM(N12,P12,R12)</f>
        <v>520</v>
      </c>
      <c r="M12" s="28">
        <f t="shared" si="3"/>
        <v>92.52669039145907</v>
      </c>
      <c r="N12" s="26">
        <v>301</v>
      </c>
      <c r="O12" s="28">
        <f t="shared" si="4"/>
        <v>57.884615384615387</v>
      </c>
      <c r="P12" s="26">
        <v>219</v>
      </c>
      <c r="Q12" s="28">
        <f t="shared" si="5"/>
        <v>42.115384615384613</v>
      </c>
      <c r="R12" s="26"/>
      <c r="S12" s="28" t="str">
        <f t="shared" si="6"/>
        <v>.0</v>
      </c>
    </row>
    <row r="13">
      <c r="A13" s="13"/>
      <c r="B13" s="13" t="s">
        <v>18</v>
      </c>
      <c r="C13" s="25">
        <v>248</v>
      </c>
      <c r="D13" s="11">
        <f>SUM(F13,H13,J13)</f>
        <v>168</v>
      </c>
      <c r="E13" s="28">
        <f t="shared" si="7"/>
        <v>67.741935483870961</v>
      </c>
      <c r="F13" s="26">
        <v>62</v>
      </c>
      <c r="G13" s="28">
        <f t="shared" si="0"/>
        <v>36.904761904761905</v>
      </c>
      <c r="H13" s="26">
        <v>106</v>
      </c>
      <c r="I13" s="28">
        <f t="shared" si="1"/>
        <v>63.095238095238095</v>
      </c>
      <c r="J13" s="26"/>
      <c r="K13" s="28" t="str">
        <f t="shared" si="2"/>
        <v>.0</v>
      </c>
      <c r="L13" s="11">
        <f>SUM(N13,P13,R13)</f>
        <v>167</v>
      </c>
      <c r="M13" s="28">
        <f t="shared" si="3"/>
        <v>67.338709677419345</v>
      </c>
      <c r="N13" s="26">
        <v>70</v>
      </c>
      <c r="O13" s="28">
        <f t="shared" si="4"/>
        <v>41.916167664670652</v>
      </c>
      <c r="P13" s="26">
        <v>97</v>
      </c>
      <c r="Q13" s="28">
        <f t="shared" si="5"/>
        <v>58.083832335329348</v>
      </c>
      <c r="R13" s="26"/>
      <c r="S13" s="28" t="str">
        <f t="shared" si="6"/>
        <v>.0</v>
      </c>
    </row>
    <row r="14">
      <c r="A14" s="13"/>
      <c r="B14" s="13" t="s">
        <v>19</v>
      </c>
      <c r="C14" s="25">
        <v>187</v>
      </c>
      <c r="D14" s="11">
        <f>SUM(F14,H14,J14)</f>
        <v>169</v>
      </c>
      <c r="E14" s="28">
        <f t="shared" si="7"/>
        <v>90.37433155080214</v>
      </c>
      <c r="F14" s="26">
        <v>70</v>
      </c>
      <c r="G14" s="28">
        <f t="shared" si="0"/>
        <v>41.42011834319527</v>
      </c>
      <c r="H14" s="26">
        <v>99</v>
      </c>
      <c r="I14" s="28">
        <f t="shared" si="1"/>
        <v>58.57988165680473</v>
      </c>
      <c r="J14" s="26"/>
      <c r="K14" s="28" t="str">
        <f t="shared" si="2"/>
        <v>.0</v>
      </c>
      <c r="L14" s="11">
        <f>SUM(N14,P14,R14)</f>
        <v>169</v>
      </c>
      <c r="M14" s="28">
        <f t="shared" si="3"/>
        <v>90.37433155080214</v>
      </c>
      <c r="N14" s="26">
        <v>109</v>
      </c>
      <c r="O14" s="28">
        <f t="shared" si="4"/>
        <v>64.497041420118336</v>
      </c>
      <c r="P14" s="26">
        <v>60</v>
      </c>
      <c r="Q14" s="28">
        <f t="shared" si="5"/>
        <v>35.502958579881657</v>
      </c>
      <c r="R14" s="26"/>
      <c r="S14" s="28" t="str">
        <f t="shared" si="6"/>
        <v>.0</v>
      </c>
    </row>
    <row r="15">
      <c r="A15" s="13"/>
      <c r="B15" s="13" t="s">
        <v>20</v>
      </c>
      <c r="C15" s="25">
        <v>1020</v>
      </c>
      <c r="D15" s="11">
        <f>SUM(F15,H15,J15)</f>
        <v>980</v>
      </c>
      <c r="E15" s="28">
        <f t="shared" si="7"/>
        <v>96.078431372549019</v>
      </c>
      <c r="F15" s="26">
        <v>712</v>
      </c>
      <c r="G15" s="28">
        <f t="shared" si="0"/>
        <v>72.6530612244898</v>
      </c>
      <c r="H15" s="26">
        <v>268</v>
      </c>
      <c r="I15" s="28">
        <f t="shared" si="1"/>
        <v>27.346938775510203</v>
      </c>
      <c r="J15" s="26"/>
      <c r="K15" s="28" t="str">
        <f t="shared" si="2"/>
        <v>.0</v>
      </c>
      <c r="L15" s="11">
        <f>SUM(N15,P15,R15)</f>
        <v>975</v>
      </c>
      <c r="M15" s="28">
        <f t="shared" si="3"/>
        <v>95.588235294117652</v>
      </c>
      <c r="N15" s="26">
        <v>886</v>
      </c>
      <c r="O15" s="28">
        <f t="shared" si="4"/>
        <v>90.871794871794876</v>
      </c>
      <c r="P15" s="26">
        <v>89</v>
      </c>
      <c r="Q15" s="28">
        <f t="shared" si="5"/>
        <v>9.12820512820513</v>
      </c>
      <c r="R15" s="26"/>
      <c r="S15" s="28" t="str">
        <f t="shared" si="6"/>
        <v>.0</v>
      </c>
    </row>
    <row r="16" ht="21" customHeight="1">
      <c r="A16" s="12" t="s">
        <v>21</v>
      </c>
      <c r="B16" s="12"/>
      <c r="C16" s="11">
        <f>SUM(C17:C22)</f>
        <v>3427</v>
      </c>
      <c r="D16" s="11">
        <f>SUM(D17:D22)</f>
        <v>3210</v>
      </c>
      <c r="E16" s="28">
        <f t="shared" si="7"/>
        <v>93.667931135103586</v>
      </c>
      <c r="F16" s="11">
        <f>SUM(F17:F22)</f>
        <v>1451</v>
      </c>
      <c r="G16" s="28">
        <f t="shared" si="0"/>
        <v>45.202492211838006</v>
      </c>
      <c r="H16" s="11">
        <f>SUM(H17:H22)</f>
        <v>1759</v>
      </c>
      <c r="I16" s="28">
        <f t="shared" si="1"/>
        <v>54.797507788161994</v>
      </c>
      <c r="J16" s="11">
        <f>SUM(J17:J22)</f>
        <v>0</v>
      </c>
      <c r="K16" s="28" t="str">
        <f t="shared" si="2"/>
        <v>.0</v>
      </c>
      <c r="L16" s="11">
        <f>SUM(L17:L22)</f>
        <v>3221</v>
      </c>
      <c r="M16" s="28">
        <f t="shared" si="3"/>
        <v>93.988911584476227</v>
      </c>
      <c r="N16" s="11">
        <f>SUM(N17:N22)</f>
        <v>1767</v>
      </c>
      <c r="O16" s="28">
        <f t="shared" si="4"/>
        <v>54.858739521887614</v>
      </c>
      <c r="P16" s="11">
        <f>SUM(P17:P22)</f>
        <v>1454</v>
      </c>
      <c r="Q16" s="28">
        <f t="shared" si="5"/>
        <v>45.141260478112386</v>
      </c>
      <c r="R16" s="11">
        <f>SUM(R17:R22)</f>
        <v>0</v>
      </c>
      <c r="S16" s="28" t="str">
        <f t="shared" si="6"/>
        <v>.0</v>
      </c>
    </row>
    <row r="17" ht="21" customHeight="1">
      <c r="A17" s="13"/>
      <c r="B17" s="13" t="s">
        <v>22</v>
      </c>
      <c r="C17" s="25">
        <v>351</v>
      </c>
      <c r="D17" s="11">
        <f ref="D17:D22" t="shared" si="8">SUM(F17,H17,J17)</f>
        <v>286</v>
      </c>
      <c r="E17" s="28">
        <f t="shared" si="7"/>
        <v>81.481481481481481</v>
      </c>
      <c r="F17" s="11">
        <v>128</v>
      </c>
      <c r="G17" s="28">
        <f t="shared" si="0"/>
        <v>44.755244755244753</v>
      </c>
      <c r="H17" s="11">
        <v>158</v>
      </c>
      <c r="I17" s="28">
        <f t="shared" si="1"/>
        <v>55.24475524475524</v>
      </c>
      <c r="J17" s="11"/>
      <c r="K17" s="28" t="str">
        <f t="shared" si="2"/>
        <v>.0</v>
      </c>
      <c r="L17" s="11">
        <f ref="L17:L22" t="shared" si="9">SUM(N17,P17,R17)</f>
        <v>282</v>
      </c>
      <c r="M17" s="28">
        <f t="shared" si="3"/>
        <v>80.341880341880341</v>
      </c>
      <c r="N17" s="11">
        <v>159</v>
      </c>
      <c r="O17" s="28">
        <f t="shared" si="4"/>
        <v>56.38297872340425</v>
      </c>
      <c r="P17" s="11">
        <v>123</v>
      </c>
      <c r="Q17" s="28">
        <f t="shared" si="5"/>
        <v>43.61702127659575</v>
      </c>
      <c r="R17" s="11"/>
      <c r="S17" s="28" t="str">
        <f t="shared" si="6"/>
        <v>.0</v>
      </c>
    </row>
    <row r="18">
      <c r="A18" s="13"/>
      <c r="B18" s="13" t="s">
        <v>23</v>
      </c>
      <c r="C18" s="25">
        <v>389</v>
      </c>
      <c r="D18" s="11">
        <f t="shared" si="8"/>
        <v>347</v>
      </c>
      <c r="E18" s="28">
        <f t="shared" si="7"/>
        <v>89.203084832904892</v>
      </c>
      <c r="F18" s="11">
        <v>211</v>
      </c>
      <c r="G18" s="28">
        <f t="shared" si="0"/>
        <v>60.80691642651297</v>
      </c>
      <c r="H18" s="11">
        <v>136</v>
      </c>
      <c r="I18" s="28">
        <f t="shared" si="1"/>
        <v>39.19308357348703</v>
      </c>
      <c r="J18" s="11"/>
      <c r="K18" s="28" t="str">
        <f t="shared" si="2"/>
        <v>.0</v>
      </c>
      <c r="L18" s="11">
        <f t="shared" si="9"/>
        <v>350</v>
      </c>
      <c r="M18" s="28">
        <f t="shared" si="3"/>
        <v>89.974293059125969</v>
      </c>
      <c r="N18" s="11">
        <v>222</v>
      </c>
      <c r="O18" s="28">
        <f t="shared" si="4"/>
        <v>63.428571428571423</v>
      </c>
      <c r="P18" s="11">
        <v>128</v>
      </c>
      <c r="Q18" s="28">
        <f t="shared" si="5"/>
        <v>36.571428571428569</v>
      </c>
      <c r="R18" s="11"/>
      <c r="S18" s="28" t="str">
        <f t="shared" si="6"/>
        <v>.0</v>
      </c>
    </row>
    <row r="19">
      <c r="A19" s="13"/>
      <c r="B19" s="13" t="s">
        <v>24</v>
      </c>
      <c r="C19" s="25">
        <v>864</v>
      </c>
      <c r="D19" s="11">
        <f t="shared" si="8"/>
        <v>841</v>
      </c>
      <c r="E19" s="28">
        <f t="shared" si="7"/>
        <v>97.337962962962962</v>
      </c>
      <c r="F19" s="11">
        <v>350</v>
      </c>
      <c r="G19" s="28">
        <f t="shared" si="0"/>
        <v>41.617122473246141</v>
      </c>
      <c r="H19" s="11">
        <v>491</v>
      </c>
      <c r="I19" s="28">
        <f t="shared" si="1"/>
        <v>58.382877526753859</v>
      </c>
      <c r="J19" s="11"/>
      <c r="K19" s="28" t="str">
        <f t="shared" si="2"/>
        <v>.0</v>
      </c>
      <c r="L19" s="11">
        <f t="shared" si="9"/>
        <v>841</v>
      </c>
      <c r="M19" s="28">
        <f t="shared" si="3"/>
        <v>97.337962962962962</v>
      </c>
      <c r="N19" s="11">
        <v>435</v>
      </c>
      <c r="O19" s="28">
        <f t="shared" si="4"/>
        <v>51.724137931034484</v>
      </c>
      <c r="P19" s="11">
        <v>406</v>
      </c>
      <c r="Q19" s="28">
        <f t="shared" si="5"/>
        <v>48.275862068965516</v>
      </c>
      <c r="R19" s="11"/>
      <c r="S19" s="28" t="str">
        <f t="shared" si="6"/>
        <v>.0</v>
      </c>
    </row>
    <row r="20">
      <c r="A20" s="13"/>
      <c r="B20" s="13" t="s">
        <v>25</v>
      </c>
      <c r="C20" s="25">
        <v>1271</v>
      </c>
      <c r="D20" s="11">
        <f t="shared" si="8"/>
        <v>1265</v>
      </c>
      <c r="E20" s="28">
        <f t="shared" si="7"/>
        <v>99.5279307631786</v>
      </c>
      <c r="F20" s="11">
        <v>534</v>
      </c>
      <c r="G20" s="28">
        <f t="shared" si="0"/>
        <v>42.213438735177867</v>
      </c>
      <c r="H20" s="11">
        <v>731</v>
      </c>
      <c r="I20" s="28">
        <f t="shared" si="1"/>
        <v>57.786561264822133</v>
      </c>
      <c r="J20" s="11"/>
      <c r="K20" s="28" t="str">
        <f t="shared" si="2"/>
        <v>.0</v>
      </c>
      <c r="L20" s="11">
        <f t="shared" si="9"/>
        <v>1265</v>
      </c>
      <c r="M20" s="28">
        <f t="shared" si="3"/>
        <v>99.5279307631786</v>
      </c>
      <c r="N20" s="11">
        <v>629</v>
      </c>
      <c r="O20" s="28">
        <f t="shared" si="4"/>
        <v>49.723320158102766</v>
      </c>
      <c r="P20" s="11">
        <v>636</v>
      </c>
      <c r="Q20" s="28">
        <f t="shared" si="5"/>
        <v>50.276679841897234</v>
      </c>
      <c r="R20" s="11"/>
      <c r="S20" s="28" t="str">
        <f t="shared" si="6"/>
        <v>.0</v>
      </c>
    </row>
    <row r="21">
      <c r="A21" s="13"/>
      <c r="B21" s="13" t="s">
        <v>26</v>
      </c>
      <c r="C21" s="25">
        <v>423</v>
      </c>
      <c r="D21" s="11">
        <f t="shared" si="8"/>
        <v>360</v>
      </c>
      <c r="E21" s="28">
        <f t="shared" si="7"/>
        <v>85.1063829787234</v>
      </c>
      <c r="F21" s="11">
        <v>157</v>
      </c>
      <c r="G21" s="28">
        <f t="shared" si="0"/>
        <v>43.611111111111114</v>
      </c>
      <c r="H21" s="11">
        <v>203</v>
      </c>
      <c r="I21" s="28">
        <f t="shared" si="1"/>
        <v>56.388888888888886</v>
      </c>
      <c r="J21" s="11"/>
      <c r="K21" s="28" t="str">
        <f t="shared" si="2"/>
        <v>.0</v>
      </c>
      <c r="L21" s="11">
        <f t="shared" si="9"/>
        <v>374</v>
      </c>
      <c r="M21" s="28">
        <f t="shared" si="3"/>
        <v>88.4160756501182</v>
      </c>
      <c r="N21" s="11">
        <v>238</v>
      </c>
      <c r="O21" s="28">
        <f t="shared" si="4"/>
        <v>63.636363636363633</v>
      </c>
      <c r="P21" s="11">
        <v>136</v>
      </c>
      <c r="Q21" s="28">
        <f t="shared" si="5"/>
        <v>36.363636363636367</v>
      </c>
      <c r="R21" s="11"/>
      <c r="S21" s="28" t="str">
        <f t="shared" si="6"/>
        <v>.0</v>
      </c>
    </row>
    <row r="22">
      <c r="A22" s="13"/>
      <c r="B22" s="13" t="s">
        <v>27</v>
      </c>
      <c r="C22" s="25">
        <v>129</v>
      </c>
      <c r="D22" s="11">
        <f t="shared" si="8"/>
        <v>111</v>
      </c>
      <c r="E22" s="28">
        <f t="shared" si="7"/>
        <v>86.04651162790698</v>
      </c>
      <c r="F22" s="11">
        <v>71</v>
      </c>
      <c r="G22" s="28">
        <f t="shared" si="0"/>
        <v>63.963963963963963</v>
      </c>
      <c r="H22" s="11">
        <v>40</v>
      </c>
      <c r="I22" s="28">
        <f t="shared" si="1"/>
        <v>36.036036036036037</v>
      </c>
      <c r="J22" s="11"/>
      <c r="K22" s="28" t="str">
        <f t="shared" si="2"/>
        <v>.0</v>
      </c>
      <c r="L22" s="11">
        <f t="shared" si="9"/>
        <v>109</v>
      </c>
      <c r="M22" s="28">
        <f t="shared" si="3"/>
        <v>84.496124031007753</v>
      </c>
      <c r="N22" s="11">
        <v>84</v>
      </c>
      <c r="O22" s="28">
        <f t="shared" si="4"/>
        <v>77.064220183486242</v>
      </c>
      <c r="P22" s="11">
        <v>25</v>
      </c>
      <c r="Q22" s="28">
        <f t="shared" si="5"/>
        <v>22.935779816513762</v>
      </c>
      <c r="R22" s="11"/>
      <c r="S22" s="28" t="str">
        <f t="shared" si="6"/>
        <v>.0</v>
      </c>
    </row>
    <row r="23" ht="21" customHeight="1">
      <c r="A23" s="12" t="s">
        <v>28</v>
      </c>
      <c r="B23" s="12"/>
      <c r="C23" s="11">
        <f>SUM(C24:C29)</f>
        <v>3358</v>
      </c>
      <c r="D23" s="11">
        <f>SUM(D24:D29)</f>
        <v>3014</v>
      </c>
      <c r="E23" s="28">
        <f t="shared" si="7"/>
        <v>89.755807027992844</v>
      </c>
      <c r="F23" s="11">
        <f>SUM(F24:F29)</f>
        <v>1319</v>
      </c>
      <c r="G23" s="28">
        <f t="shared" si="0"/>
        <v>43.762441937624416</v>
      </c>
      <c r="H23" s="11">
        <f>SUM(H24:H29)</f>
        <v>1695</v>
      </c>
      <c r="I23" s="28">
        <f t="shared" si="1"/>
        <v>56.237558062375584</v>
      </c>
      <c r="J23" s="11">
        <f>SUM(J24:J29)</f>
        <v>0</v>
      </c>
      <c r="K23" s="28" t="str">
        <f t="shared" si="2"/>
        <v>.0</v>
      </c>
      <c r="L23" s="11">
        <f>SUM(L24:L29)</f>
        <v>2998</v>
      </c>
      <c r="M23" s="28">
        <f t="shared" si="3"/>
        <v>89.2793329362716</v>
      </c>
      <c r="N23" s="11">
        <f>SUM(N24:N29)</f>
        <v>1539</v>
      </c>
      <c r="O23" s="28">
        <f t="shared" si="4"/>
        <v>51.33422281521014</v>
      </c>
      <c r="P23" s="11">
        <f>SUM(P24:P29)</f>
        <v>1459</v>
      </c>
      <c r="Q23" s="28">
        <f t="shared" si="5"/>
        <v>48.66577718478986</v>
      </c>
      <c r="R23" s="11">
        <f>SUM(R24:R29)</f>
        <v>0</v>
      </c>
      <c r="S23" s="28" t="str">
        <f t="shared" si="6"/>
        <v>.0</v>
      </c>
    </row>
    <row r="24" ht="21" customHeight="1">
      <c r="B24" s="13" t="s">
        <v>29</v>
      </c>
      <c r="C24" s="27">
        <v>85</v>
      </c>
      <c r="D24" s="11">
        <f ref="D24:D29" t="shared" si="10">SUM(F24,H24,J24)</f>
        <v>80</v>
      </c>
      <c r="E24" s="28">
        <f t="shared" si="7"/>
        <v>94.117647058823522</v>
      </c>
      <c r="F24" s="11">
        <v>43</v>
      </c>
      <c r="G24" s="28">
        <f t="shared" si="0"/>
        <v>53.75</v>
      </c>
      <c r="H24" s="11">
        <v>37</v>
      </c>
      <c r="I24" s="28">
        <f t="shared" si="1"/>
        <v>46.25</v>
      </c>
      <c r="J24" s="11"/>
      <c r="K24" s="28" t="str">
        <f t="shared" si="2"/>
        <v>.0</v>
      </c>
      <c r="L24" s="11">
        <f ref="L24:L29" t="shared" si="11">SUM(N24,P24,R24)</f>
        <v>80</v>
      </c>
      <c r="M24" s="28">
        <f t="shared" si="3"/>
        <v>94.117647058823522</v>
      </c>
      <c r="N24" s="11">
        <v>48</v>
      </c>
      <c r="O24" s="28">
        <f t="shared" si="4"/>
        <v>60</v>
      </c>
      <c r="P24" s="11">
        <v>32</v>
      </c>
      <c r="Q24" s="28">
        <f t="shared" si="5"/>
        <v>40</v>
      </c>
      <c r="R24" s="11"/>
      <c r="S24" s="28" t="str">
        <f t="shared" si="6"/>
        <v>.0</v>
      </c>
    </row>
    <row r="25">
      <c r="A25" s="13"/>
      <c r="B25" s="13" t="s">
        <v>30</v>
      </c>
      <c r="C25" s="27">
        <v>1365</v>
      </c>
      <c r="D25" s="11">
        <f t="shared" si="10"/>
        <v>1237</v>
      </c>
      <c r="E25" s="28">
        <f t="shared" si="7"/>
        <v>90.622710622710628</v>
      </c>
      <c r="F25" s="11">
        <v>480</v>
      </c>
      <c r="G25" s="28">
        <f t="shared" si="0"/>
        <v>38.803556992724332</v>
      </c>
      <c r="H25" s="11">
        <v>757</v>
      </c>
      <c r="I25" s="28">
        <f t="shared" si="1"/>
        <v>61.196443007275668</v>
      </c>
      <c r="J25" s="11"/>
      <c r="K25" s="28" t="str">
        <f t="shared" si="2"/>
        <v>.0</v>
      </c>
      <c r="L25" s="11">
        <f t="shared" si="11"/>
        <v>1236</v>
      </c>
      <c r="M25" s="28">
        <f t="shared" si="3"/>
        <v>90.549450549450555</v>
      </c>
      <c r="N25" s="11">
        <v>546</v>
      </c>
      <c r="O25" s="28">
        <f t="shared" si="4"/>
        <v>44.1747572815534</v>
      </c>
      <c r="P25" s="11">
        <v>690</v>
      </c>
      <c r="Q25" s="28">
        <f t="shared" si="5"/>
        <v>55.8252427184466</v>
      </c>
      <c r="R25" s="11"/>
      <c r="S25" s="28" t="str">
        <f t="shared" si="6"/>
        <v>.0</v>
      </c>
    </row>
    <row r="26">
      <c r="A26" s="13"/>
      <c r="B26" s="13" t="s">
        <v>31</v>
      </c>
      <c r="C26" s="27">
        <v>596</v>
      </c>
      <c r="D26" s="11">
        <f t="shared" si="10"/>
        <v>592</v>
      </c>
      <c r="E26" s="28">
        <f t="shared" si="7"/>
        <v>99.328859060402692</v>
      </c>
      <c r="F26" s="11">
        <v>295</v>
      </c>
      <c r="G26" s="28">
        <f t="shared" si="0"/>
        <v>49.831081081081081</v>
      </c>
      <c r="H26" s="11">
        <v>297</v>
      </c>
      <c r="I26" s="28">
        <f t="shared" si="1"/>
        <v>50.168918918918912</v>
      </c>
      <c r="J26" s="11"/>
      <c r="K26" s="28" t="str">
        <f t="shared" si="2"/>
        <v>.0</v>
      </c>
      <c r="L26" s="11">
        <f t="shared" si="11"/>
        <v>592</v>
      </c>
      <c r="M26" s="28">
        <f t="shared" si="3"/>
        <v>99.328859060402692</v>
      </c>
      <c r="N26" s="11">
        <v>344</v>
      </c>
      <c r="O26" s="28">
        <f t="shared" si="4"/>
        <v>58.108108108108105</v>
      </c>
      <c r="P26" s="11">
        <v>248</v>
      </c>
      <c r="Q26" s="28">
        <f t="shared" si="5"/>
        <v>41.891891891891895</v>
      </c>
      <c r="R26" s="11"/>
      <c r="S26" s="28" t="str">
        <f t="shared" si="6"/>
        <v>.0</v>
      </c>
    </row>
    <row r="27">
      <c r="A27" s="13"/>
      <c r="B27" s="13" t="s">
        <v>32</v>
      </c>
      <c r="C27" s="27">
        <v>504</v>
      </c>
      <c r="D27" s="11">
        <f t="shared" si="10"/>
        <v>433</v>
      </c>
      <c r="E27" s="28">
        <f t="shared" si="7"/>
        <v>85.9126984126984</v>
      </c>
      <c r="F27" s="11">
        <v>249</v>
      </c>
      <c r="G27" s="28">
        <f t="shared" si="0"/>
        <v>57.505773672055426</v>
      </c>
      <c r="H27" s="11">
        <v>184</v>
      </c>
      <c r="I27" s="28">
        <f t="shared" si="1"/>
        <v>42.494226327944574</v>
      </c>
      <c r="J27" s="11"/>
      <c r="K27" s="28" t="str">
        <f t="shared" si="2"/>
        <v>.0</v>
      </c>
      <c r="L27" s="11">
        <f t="shared" si="11"/>
        <v>420</v>
      </c>
      <c r="M27" s="28">
        <f t="shared" si="3"/>
        <v>83.333333333333343</v>
      </c>
      <c r="N27" s="11">
        <v>263</v>
      </c>
      <c r="O27" s="28">
        <f t="shared" si="4"/>
        <v>62.61904761904762</v>
      </c>
      <c r="P27" s="11">
        <v>157</v>
      </c>
      <c r="Q27" s="28">
        <f t="shared" si="5"/>
        <v>37.38095238095238</v>
      </c>
      <c r="R27" s="11"/>
      <c r="S27" s="28" t="str">
        <f t="shared" si="6"/>
        <v>.0</v>
      </c>
    </row>
    <row r="28">
      <c r="A28" s="13"/>
      <c r="B28" s="13" t="s">
        <v>33</v>
      </c>
      <c r="C28" s="27">
        <v>739</v>
      </c>
      <c r="D28" s="11">
        <f t="shared" si="10"/>
        <v>627</v>
      </c>
      <c r="E28" s="28">
        <f t="shared" si="7"/>
        <v>84.844384303112321</v>
      </c>
      <c r="F28" s="11">
        <v>234</v>
      </c>
      <c r="G28" s="28">
        <f t="shared" si="0"/>
        <v>37.320574162679428</v>
      </c>
      <c r="H28" s="11">
        <v>393</v>
      </c>
      <c r="I28" s="28">
        <f t="shared" si="1"/>
        <v>62.679425837320579</v>
      </c>
      <c r="J28" s="11"/>
      <c r="K28" s="28" t="str">
        <f t="shared" si="2"/>
        <v>.0</v>
      </c>
      <c r="L28" s="11">
        <f t="shared" si="11"/>
        <v>624</v>
      </c>
      <c r="M28" s="28">
        <f t="shared" si="3"/>
        <v>84.4384303112314</v>
      </c>
      <c r="N28" s="11">
        <v>317</v>
      </c>
      <c r="O28" s="28">
        <f t="shared" si="4"/>
        <v>50.801282051282051</v>
      </c>
      <c r="P28" s="11">
        <v>307</v>
      </c>
      <c r="Q28" s="28">
        <f t="shared" si="5"/>
        <v>49.198717948717949</v>
      </c>
      <c r="R28" s="11"/>
      <c r="S28" s="28" t="str">
        <f t="shared" si="6"/>
        <v>.0</v>
      </c>
    </row>
    <row r="29">
      <c r="A29" s="13"/>
      <c r="B29" s="13" t="s">
        <v>34</v>
      </c>
      <c r="C29" s="27">
        <v>69</v>
      </c>
      <c r="D29" s="11">
        <f t="shared" si="10"/>
        <v>45</v>
      </c>
      <c r="E29" s="28">
        <f t="shared" si="7"/>
        <v>65.217391304347828</v>
      </c>
      <c r="F29" s="11">
        <v>18</v>
      </c>
      <c r="G29" s="28">
        <f t="shared" si="0"/>
        <v>40</v>
      </c>
      <c r="H29" s="11">
        <v>27</v>
      </c>
      <c r="I29" s="28">
        <f t="shared" si="1"/>
        <v>60</v>
      </c>
      <c r="J29" s="11"/>
      <c r="K29" s="28" t="str">
        <f t="shared" si="2"/>
        <v>.0</v>
      </c>
      <c r="L29" s="11">
        <f t="shared" si="11"/>
        <v>46</v>
      </c>
      <c r="M29" s="28">
        <f t="shared" si="3"/>
        <v>66.666666666666657</v>
      </c>
      <c r="N29" s="11">
        <v>21</v>
      </c>
      <c r="O29" s="28">
        <f t="shared" si="4"/>
        <v>45.652173913043477</v>
      </c>
      <c r="P29" s="11">
        <v>25</v>
      </c>
      <c r="Q29" s="28">
        <f t="shared" si="5"/>
        <v>54.347826086956516</v>
      </c>
      <c r="R29" s="11"/>
      <c r="S29" s="28" t="str">
        <f t="shared" si="6"/>
        <v>.0</v>
      </c>
    </row>
    <row r="30" ht="21" customHeight="1">
      <c r="A30" s="12" t="s">
        <v>35</v>
      </c>
      <c r="B30" s="12"/>
      <c r="C30" s="11">
        <f>SUM(C31:C39)</f>
        <v>5098</v>
      </c>
      <c r="D30" s="11">
        <f>SUM(D31:D39)</f>
        <v>3890</v>
      </c>
      <c r="E30" s="28">
        <f t="shared" si="7"/>
        <v>76.304433111023926</v>
      </c>
      <c r="F30" s="11">
        <f>SUM(F31:F39)</f>
        <v>2289</v>
      </c>
      <c r="G30" s="28">
        <f t="shared" si="0"/>
        <v>58.843187660668384</v>
      </c>
      <c r="H30" s="11">
        <f>SUM(H31:H39)</f>
        <v>1601</v>
      </c>
      <c r="I30" s="28">
        <f t="shared" si="1"/>
        <v>41.156812339331623</v>
      </c>
      <c r="J30" s="11">
        <f>SUM(J31:J39)</f>
        <v>0</v>
      </c>
      <c r="K30" s="28" t="str">
        <f t="shared" si="2"/>
        <v>.0</v>
      </c>
      <c r="L30" s="11">
        <f>SUM(L31:L39)</f>
        <v>3897</v>
      </c>
      <c r="M30" s="28">
        <f t="shared" si="3"/>
        <v>76.441741859552764</v>
      </c>
      <c r="N30" s="11">
        <f>SUM(N31:N39)</f>
        <v>2656</v>
      </c>
      <c r="O30" s="28">
        <f t="shared" si="4"/>
        <v>68.15499101873236</v>
      </c>
      <c r="P30" s="11">
        <f>SUM(P31:P39)</f>
        <v>1241</v>
      </c>
      <c r="Q30" s="28">
        <f t="shared" si="5"/>
        <v>31.845008981267643</v>
      </c>
      <c r="R30" s="11">
        <f>SUM(R31:R39)</f>
        <v>0</v>
      </c>
      <c r="S30" s="28" t="str">
        <f t="shared" si="6"/>
        <v>.0</v>
      </c>
    </row>
    <row r="31" ht="21" customHeight="1">
      <c r="A31" s="13"/>
      <c r="B31" s="13" t="s">
        <v>36</v>
      </c>
      <c r="C31" s="27">
        <v>612</v>
      </c>
      <c r="D31" s="11">
        <f ref="D31:D39" t="shared" si="12">SUM(F31,H31,J31)</f>
        <v>573</v>
      </c>
      <c r="E31" s="28">
        <f t="shared" si="7"/>
        <v>93.627450980392155</v>
      </c>
      <c r="F31" s="11">
        <v>314</v>
      </c>
      <c r="G31" s="28">
        <f t="shared" si="0"/>
        <v>54.799301919720769</v>
      </c>
      <c r="H31" s="11">
        <v>259</v>
      </c>
      <c r="I31" s="28">
        <f t="shared" si="1"/>
        <v>45.200698080279231</v>
      </c>
      <c r="J31" s="11"/>
      <c r="K31" s="28" t="str">
        <f t="shared" si="2"/>
        <v>.0</v>
      </c>
      <c r="L31" s="11">
        <f ref="L31:L39" t="shared" si="13">SUM(N31,P31,R31)</f>
        <v>566</v>
      </c>
      <c r="M31" s="28">
        <f t="shared" si="3"/>
        <v>92.48366013071896</v>
      </c>
      <c r="N31" s="11">
        <v>328</v>
      </c>
      <c r="O31" s="28">
        <f t="shared" si="4"/>
        <v>57.950530035335689</v>
      </c>
      <c r="P31" s="11">
        <v>238</v>
      </c>
      <c r="Q31" s="28">
        <f t="shared" si="5"/>
        <v>42.049469964664311</v>
      </c>
      <c r="R31" s="11"/>
      <c r="S31" s="28" t="str">
        <f t="shared" si="6"/>
        <v>.0</v>
      </c>
    </row>
    <row r="32">
      <c r="A32" s="13"/>
      <c r="B32" s="13" t="s">
        <v>37</v>
      </c>
      <c r="C32" s="27">
        <v>984</v>
      </c>
      <c r="D32" s="11">
        <f t="shared" si="12"/>
        <v>703</v>
      </c>
      <c r="E32" s="28">
        <f t="shared" si="7"/>
        <v>71.443089430894318</v>
      </c>
      <c r="F32" s="11">
        <v>494</v>
      </c>
      <c r="G32" s="28">
        <f t="shared" si="0"/>
        <v>70.270270270270274</v>
      </c>
      <c r="H32" s="11">
        <v>209</v>
      </c>
      <c r="I32" s="28">
        <f t="shared" si="1"/>
        <v>29.72972972972973</v>
      </c>
      <c r="J32" s="11"/>
      <c r="K32" s="28" t="str">
        <f t="shared" si="2"/>
        <v>.0</v>
      </c>
      <c r="L32" s="11">
        <f t="shared" si="13"/>
        <v>701</v>
      </c>
      <c r="M32" s="28">
        <f t="shared" si="3"/>
        <v>71.239837398373979</v>
      </c>
      <c r="N32" s="11">
        <v>572</v>
      </c>
      <c r="O32" s="28">
        <f t="shared" si="4"/>
        <v>81.597717546362333</v>
      </c>
      <c r="P32" s="11">
        <v>129</v>
      </c>
      <c r="Q32" s="28">
        <f t="shared" si="5"/>
        <v>18.40228245363766</v>
      </c>
      <c r="R32" s="11"/>
      <c r="S32" s="28" t="str">
        <f t="shared" si="6"/>
        <v>.0</v>
      </c>
    </row>
    <row r="33">
      <c r="A33" s="13"/>
      <c r="B33" s="13" t="s">
        <v>38</v>
      </c>
      <c r="C33" s="27">
        <v>359</v>
      </c>
      <c r="D33" s="11">
        <f t="shared" si="12"/>
        <v>349</v>
      </c>
      <c r="E33" s="28">
        <f t="shared" si="7"/>
        <v>97.21448467966573</v>
      </c>
      <c r="F33" s="11">
        <v>235</v>
      </c>
      <c r="G33" s="28">
        <f t="shared" si="0"/>
        <v>67.3352435530086</v>
      </c>
      <c r="H33" s="11">
        <v>114</v>
      </c>
      <c r="I33" s="28">
        <f t="shared" si="1"/>
        <v>32.664756446991404</v>
      </c>
      <c r="J33" s="11"/>
      <c r="K33" s="28" t="str">
        <f t="shared" si="2"/>
        <v>.0</v>
      </c>
      <c r="L33" s="11">
        <f t="shared" si="13"/>
        <v>349</v>
      </c>
      <c r="M33" s="28">
        <f t="shared" si="3"/>
        <v>97.21448467966573</v>
      </c>
      <c r="N33" s="11">
        <v>270</v>
      </c>
      <c r="O33" s="28">
        <f t="shared" si="4"/>
        <v>77.363896848137543</v>
      </c>
      <c r="P33" s="11">
        <v>79</v>
      </c>
      <c r="Q33" s="28">
        <f t="shared" si="5"/>
        <v>22.636103151862464</v>
      </c>
      <c r="R33" s="11"/>
      <c r="S33" s="28" t="str">
        <f t="shared" si="6"/>
        <v>.0</v>
      </c>
    </row>
    <row r="34">
      <c r="A34" s="13"/>
      <c r="B34" s="13" t="s">
        <v>39</v>
      </c>
      <c r="C34" s="27">
        <v>518</v>
      </c>
      <c r="D34" s="11">
        <f t="shared" si="12"/>
        <v>472</v>
      </c>
      <c r="E34" s="28">
        <f t="shared" si="7"/>
        <v>91.119691119691112</v>
      </c>
      <c r="F34" s="11">
        <v>351</v>
      </c>
      <c r="G34" s="28">
        <f t="shared" si="0"/>
        <v>74.364406779661024</v>
      </c>
      <c r="H34" s="11">
        <v>121</v>
      </c>
      <c r="I34" s="28">
        <f t="shared" si="1"/>
        <v>25.635593220338983</v>
      </c>
      <c r="J34" s="11"/>
      <c r="K34" s="28" t="str">
        <f t="shared" si="2"/>
        <v>.0</v>
      </c>
      <c r="L34" s="11">
        <f t="shared" si="13"/>
        <v>467</v>
      </c>
      <c r="M34" s="28">
        <f t="shared" si="3"/>
        <v>90.154440154440152</v>
      </c>
      <c r="N34" s="11">
        <v>371</v>
      </c>
      <c r="O34" s="28">
        <f t="shared" si="4"/>
        <v>79.443254817987153</v>
      </c>
      <c r="P34" s="11">
        <v>96</v>
      </c>
      <c r="Q34" s="28">
        <f t="shared" si="5"/>
        <v>20.556745182012847</v>
      </c>
      <c r="R34" s="11"/>
      <c r="S34" s="28" t="str">
        <f t="shared" si="6"/>
        <v>.0</v>
      </c>
    </row>
    <row r="35">
      <c r="A35" s="13"/>
      <c r="B35" s="13" t="s">
        <v>40</v>
      </c>
      <c r="C35" s="27">
        <v>718</v>
      </c>
      <c r="D35" s="11">
        <f t="shared" si="12"/>
        <v>509</v>
      </c>
      <c r="E35" s="28">
        <f t="shared" si="7"/>
        <v>70.891364902506965</v>
      </c>
      <c r="F35" s="11">
        <v>255</v>
      </c>
      <c r="G35" s="28">
        <f t="shared" si="0"/>
        <v>50.098231827111981</v>
      </c>
      <c r="H35" s="11">
        <v>254</v>
      </c>
      <c r="I35" s="28">
        <f t="shared" si="1"/>
        <v>49.901768172888019</v>
      </c>
      <c r="J35" s="11"/>
      <c r="K35" s="28" t="str">
        <f t="shared" si="2"/>
        <v>.0</v>
      </c>
      <c r="L35" s="11">
        <f t="shared" si="13"/>
        <v>487</v>
      </c>
      <c r="M35" s="28">
        <f t="shared" si="3"/>
        <v>67.827298050139277</v>
      </c>
      <c r="N35" s="11">
        <v>289</v>
      </c>
      <c r="O35" s="28">
        <f t="shared" si="4"/>
        <v>59.34291581108829</v>
      </c>
      <c r="P35" s="11">
        <v>198</v>
      </c>
      <c r="Q35" s="28">
        <f t="shared" si="5"/>
        <v>40.6570841889117</v>
      </c>
      <c r="R35" s="11"/>
      <c r="S35" s="28" t="str">
        <f t="shared" si="6"/>
        <v>.0</v>
      </c>
    </row>
    <row r="36">
      <c r="A36" s="13"/>
      <c r="B36" s="13" t="s">
        <v>41</v>
      </c>
      <c r="C36" s="27">
        <v>943</v>
      </c>
      <c r="D36" s="11">
        <f t="shared" si="12"/>
        <v>602</v>
      </c>
      <c r="E36" s="28">
        <f t="shared" si="7"/>
        <v>63.838812301166492</v>
      </c>
      <c r="F36" s="11">
        <v>259</v>
      </c>
      <c r="G36" s="28">
        <f t="shared" si="0"/>
        <v>43.02325581395349</v>
      </c>
      <c r="H36" s="11">
        <v>343</v>
      </c>
      <c r="I36" s="28">
        <f t="shared" si="1"/>
        <v>56.97674418604651</v>
      </c>
      <c r="J36" s="11"/>
      <c r="K36" s="28" t="str">
        <f t="shared" si="2"/>
        <v>.0</v>
      </c>
      <c r="L36" s="11">
        <f t="shared" si="13"/>
        <v>658</v>
      </c>
      <c r="M36" s="28">
        <f t="shared" si="3"/>
        <v>69.777306468716858</v>
      </c>
      <c r="N36" s="11">
        <v>429</v>
      </c>
      <c r="O36" s="28">
        <f t="shared" si="4"/>
        <v>65.19756838905775</v>
      </c>
      <c r="P36" s="11">
        <v>229</v>
      </c>
      <c r="Q36" s="28">
        <f t="shared" si="5"/>
        <v>34.80243161094225</v>
      </c>
      <c r="R36" s="11"/>
      <c r="S36" s="28" t="str">
        <f t="shared" si="6"/>
        <v>.0</v>
      </c>
    </row>
    <row r="37">
      <c r="A37" s="13"/>
      <c r="B37" s="13" t="s">
        <v>42</v>
      </c>
      <c r="C37" s="27">
        <v>299</v>
      </c>
      <c r="D37" s="11">
        <f t="shared" si="12"/>
        <v>179</v>
      </c>
      <c r="E37" s="28">
        <f t="shared" si="7"/>
        <v>59.866220735785959</v>
      </c>
      <c r="F37" s="11">
        <v>78</v>
      </c>
      <c r="G37" s="28">
        <f t="shared" si="0"/>
        <v>43.575418994413404</v>
      </c>
      <c r="H37" s="11">
        <v>101</v>
      </c>
      <c r="I37" s="28">
        <f t="shared" si="1"/>
        <v>56.424581005586596</v>
      </c>
      <c r="J37" s="11"/>
      <c r="K37" s="28" t="str">
        <f t="shared" si="2"/>
        <v>.0</v>
      </c>
      <c r="L37" s="11">
        <f t="shared" si="13"/>
        <v>169</v>
      </c>
      <c r="M37" s="28">
        <f t="shared" si="3"/>
        <v>56.521739130434781</v>
      </c>
      <c r="N37" s="11">
        <v>83</v>
      </c>
      <c r="O37" s="28">
        <f t="shared" si="4"/>
        <v>49.112426035502956</v>
      </c>
      <c r="P37" s="11">
        <v>86</v>
      </c>
      <c r="Q37" s="28">
        <f t="shared" si="5"/>
        <v>50.887573964497044</v>
      </c>
      <c r="R37" s="11"/>
      <c r="S37" s="28" t="str">
        <f t="shared" si="6"/>
        <v>.0</v>
      </c>
    </row>
    <row r="38">
      <c r="A38" s="13"/>
      <c r="B38" s="13" t="s">
        <v>43</v>
      </c>
      <c r="C38" s="27">
        <v>394</v>
      </c>
      <c r="D38" s="11">
        <f t="shared" si="12"/>
        <v>291</v>
      </c>
      <c r="E38" s="28">
        <f t="shared" si="7"/>
        <v>73.857868020304579</v>
      </c>
      <c r="F38" s="11">
        <v>154</v>
      </c>
      <c r="G38" s="28">
        <f t="shared" si="0"/>
        <v>52.920962199312719</v>
      </c>
      <c r="H38" s="11">
        <v>137</v>
      </c>
      <c r="I38" s="28">
        <f t="shared" si="1"/>
        <v>47.079037800687281</v>
      </c>
      <c r="J38" s="11"/>
      <c r="K38" s="28" t="str">
        <f t="shared" si="2"/>
        <v>.0</v>
      </c>
      <c r="L38" s="11">
        <f t="shared" si="13"/>
        <v>291</v>
      </c>
      <c r="M38" s="28">
        <f t="shared" si="3"/>
        <v>73.857868020304579</v>
      </c>
      <c r="N38" s="11">
        <v>137</v>
      </c>
      <c r="O38" s="28">
        <f t="shared" si="4"/>
        <v>47.079037800687281</v>
      </c>
      <c r="P38" s="11">
        <v>154</v>
      </c>
      <c r="Q38" s="28">
        <f t="shared" si="5"/>
        <v>52.920962199312719</v>
      </c>
      <c r="R38" s="11"/>
      <c r="S38" s="28" t="str">
        <f t="shared" si="6"/>
        <v>.0</v>
      </c>
    </row>
    <row r="39">
      <c r="A39" s="13"/>
      <c r="B39" s="13" t="s">
        <v>44</v>
      </c>
      <c r="C39" s="27">
        <v>271</v>
      </c>
      <c r="D39" s="11">
        <f t="shared" si="12"/>
        <v>212</v>
      </c>
      <c r="E39" s="28">
        <f t="shared" si="7"/>
        <v>78.228782287822867</v>
      </c>
      <c r="F39" s="11">
        <v>149</v>
      </c>
      <c r="G39" s="28">
        <f t="shared" si="0"/>
        <v>70.283018867924525</v>
      </c>
      <c r="H39" s="11">
        <v>63</v>
      </c>
      <c r="I39" s="28">
        <f t="shared" si="1"/>
        <v>29.716981132075471</v>
      </c>
      <c r="J39" s="11"/>
      <c r="K39" s="28" t="str">
        <f t="shared" si="2"/>
        <v>.0</v>
      </c>
      <c r="L39" s="11">
        <f t="shared" si="13"/>
        <v>209</v>
      </c>
      <c r="M39" s="28">
        <f t="shared" si="3"/>
        <v>77.12177121771218</v>
      </c>
      <c r="N39" s="11">
        <v>177</v>
      </c>
      <c r="O39" s="28">
        <f t="shared" si="4"/>
        <v>84.688995215311</v>
      </c>
      <c r="P39" s="11">
        <v>32</v>
      </c>
      <c r="Q39" s="28">
        <f t="shared" si="5"/>
        <v>15.311004784688995</v>
      </c>
      <c r="R39" s="11"/>
      <c r="S39" s="28" t="str">
        <f t="shared" si="6"/>
        <v>.0</v>
      </c>
    </row>
    <row r="40" ht="21" customHeight="1">
      <c r="A40" s="12" t="s">
        <v>45</v>
      </c>
      <c r="B40" s="12"/>
      <c r="C40" s="11">
        <f>SUM(C41:C49)</f>
        <v>20888</v>
      </c>
      <c r="D40" s="11">
        <f>SUM(D41:D49)</f>
        <v>19648</v>
      </c>
      <c r="E40" s="28">
        <f t="shared" si="7"/>
        <v>94.063577173496753</v>
      </c>
      <c r="F40" s="11">
        <f>SUM(F41:F49)</f>
        <v>14936</v>
      </c>
      <c r="G40" s="28">
        <f t="shared" si="0"/>
        <v>76.017915309446252</v>
      </c>
      <c r="H40" s="11">
        <f>SUM(H41:H49)</f>
        <v>4712</v>
      </c>
      <c r="I40" s="28">
        <f t="shared" si="1"/>
        <v>23.982084690553744</v>
      </c>
      <c r="J40" s="11">
        <f>SUM(J41:J49)</f>
        <v>0</v>
      </c>
      <c r="K40" s="28" t="str">
        <f t="shared" si="2"/>
        <v>.0</v>
      </c>
      <c r="L40" s="11">
        <f>SUM(L41:L49)</f>
        <v>19486</v>
      </c>
      <c r="M40" s="28">
        <f t="shared" si="3"/>
        <v>93.28801225584067</v>
      </c>
      <c r="N40" s="11">
        <f>SUM(N41:N49)</f>
        <v>16834</v>
      </c>
      <c r="O40" s="28">
        <f t="shared" si="4"/>
        <v>86.390228882274457</v>
      </c>
      <c r="P40" s="11">
        <f>SUM(P41:P49)</f>
        <v>2652</v>
      </c>
      <c r="Q40" s="28">
        <f t="shared" si="5"/>
        <v>13.609771117725547</v>
      </c>
      <c r="R40" s="11">
        <f>SUM(R41:R49)</f>
        <v>0</v>
      </c>
      <c r="S40" s="28" t="str">
        <f t="shared" si="6"/>
        <v>.0</v>
      </c>
    </row>
    <row r="41" ht="21" customHeight="1">
      <c r="A41" s="13"/>
      <c r="B41" s="13" t="s">
        <v>46</v>
      </c>
      <c r="C41" s="27">
        <v>281</v>
      </c>
      <c r="D41" s="11">
        <f ref="D41:D49" t="shared" si="14">SUM(F41,H41,J41)</f>
        <v>261</v>
      </c>
      <c r="E41" s="28">
        <f t="shared" si="7"/>
        <v>92.882562277580078</v>
      </c>
      <c r="F41" s="11">
        <v>95</v>
      </c>
      <c r="G41" s="28">
        <f t="shared" si="0"/>
        <v>36.398467432950191</v>
      </c>
      <c r="H41" s="11">
        <v>166</v>
      </c>
      <c r="I41" s="28">
        <f t="shared" si="1"/>
        <v>63.601532567049816</v>
      </c>
      <c r="J41" s="11"/>
      <c r="K41" s="28" t="str">
        <f t="shared" si="2"/>
        <v>.0</v>
      </c>
      <c r="L41" s="11">
        <f ref="L41:L49" t="shared" si="15">SUM(N41,P41,R41)</f>
        <v>261</v>
      </c>
      <c r="M41" s="28">
        <f t="shared" si="3"/>
        <v>92.882562277580078</v>
      </c>
      <c r="N41" s="11">
        <v>121</v>
      </c>
      <c r="O41" s="28">
        <f t="shared" si="4"/>
        <v>46.360153256704983</v>
      </c>
      <c r="P41" s="11">
        <v>140</v>
      </c>
      <c r="Q41" s="28">
        <f t="shared" si="5"/>
        <v>53.639846743295017</v>
      </c>
      <c r="R41" s="11"/>
      <c r="S41" s="28" t="str">
        <f t="shared" si="6"/>
        <v>.0</v>
      </c>
    </row>
    <row r="42">
      <c r="A42" s="13"/>
      <c r="B42" s="13" t="s">
        <v>47</v>
      </c>
      <c r="C42" s="27">
        <v>94</v>
      </c>
      <c r="D42" s="11">
        <f t="shared" si="14"/>
        <v>64</v>
      </c>
      <c r="E42" s="28">
        <f t="shared" si="7"/>
        <v>68.085106382978722</v>
      </c>
      <c r="F42" s="11">
        <v>19</v>
      </c>
      <c r="G42" s="28">
        <f t="shared" si="0"/>
        <v>29.6875</v>
      </c>
      <c r="H42" s="11">
        <v>45</v>
      </c>
      <c r="I42" s="28">
        <f t="shared" si="1"/>
        <v>70.3125</v>
      </c>
      <c r="J42" s="11"/>
      <c r="K42" s="28" t="str">
        <f t="shared" si="2"/>
        <v>.0</v>
      </c>
      <c r="L42" s="11">
        <f t="shared" si="15"/>
        <v>64</v>
      </c>
      <c r="M42" s="28">
        <f t="shared" si="3"/>
        <v>68.085106382978722</v>
      </c>
      <c r="N42" s="11">
        <v>29</v>
      </c>
      <c r="O42" s="28">
        <f t="shared" si="4"/>
        <v>45.3125</v>
      </c>
      <c r="P42" s="11">
        <v>35</v>
      </c>
      <c r="Q42" s="28">
        <f t="shared" si="5"/>
        <v>54.6875</v>
      </c>
      <c r="R42" s="11"/>
      <c r="S42" s="28" t="str">
        <f t="shared" si="6"/>
        <v>.0</v>
      </c>
    </row>
    <row r="43">
      <c r="A43" s="13"/>
      <c r="B43" s="13" t="s">
        <v>48</v>
      </c>
      <c r="C43" s="27">
        <v>366</v>
      </c>
      <c r="D43" s="11">
        <f t="shared" si="14"/>
        <v>256</v>
      </c>
      <c r="E43" s="28">
        <f t="shared" si="7"/>
        <v>69.945355191256837</v>
      </c>
      <c r="F43" s="11">
        <v>145</v>
      </c>
      <c r="G43" s="28">
        <f t="shared" si="0"/>
        <v>56.640625</v>
      </c>
      <c r="H43" s="11">
        <v>111</v>
      </c>
      <c r="I43" s="28">
        <f t="shared" si="1"/>
        <v>43.359375</v>
      </c>
      <c r="J43" s="11"/>
      <c r="K43" s="28" t="str">
        <f t="shared" si="2"/>
        <v>.0</v>
      </c>
      <c r="L43" s="11">
        <f t="shared" si="15"/>
        <v>245</v>
      </c>
      <c r="M43" s="28">
        <f t="shared" si="3"/>
        <v>66.939890710382514</v>
      </c>
      <c r="N43" s="11">
        <v>144</v>
      </c>
      <c r="O43" s="28">
        <f t="shared" si="4"/>
        <v>58.775510204081641</v>
      </c>
      <c r="P43" s="11">
        <v>101</v>
      </c>
      <c r="Q43" s="28">
        <f t="shared" si="5"/>
        <v>41.224489795918366</v>
      </c>
      <c r="R43" s="11"/>
      <c r="S43" s="28" t="str">
        <f t="shared" si="6"/>
        <v>.0</v>
      </c>
    </row>
    <row r="44">
      <c r="A44" s="13"/>
      <c r="B44" s="13" t="s">
        <v>49</v>
      </c>
      <c r="C44" s="27">
        <v>160</v>
      </c>
      <c r="D44" s="11">
        <f t="shared" si="14"/>
        <v>129</v>
      </c>
      <c r="E44" s="28">
        <f t="shared" si="7"/>
        <v>80.625</v>
      </c>
      <c r="F44" s="11">
        <v>70</v>
      </c>
      <c r="G44" s="28">
        <f t="shared" si="0"/>
        <v>54.263565891472865</v>
      </c>
      <c r="H44" s="11">
        <v>59</v>
      </c>
      <c r="I44" s="28">
        <f t="shared" si="1"/>
        <v>45.736434108527128</v>
      </c>
      <c r="J44" s="11"/>
      <c r="K44" s="28" t="str">
        <f t="shared" si="2"/>
        <v>.0</v>
      </c>
      <c r="L44" s="11">
        <f t="shared" si="15"/>
        <v>129</v>
      </c>
      <c r="M44" s="28">
        <f t="shared" si="3"/>
        <v>80.625</v>
      </c>
      <c r="N44" s="11">
        <v>63</v>
      </c>
      <c r="O44" s="28">
        <f t="shared" si="4"/>
        <v>48.837209302325576</v>
      </c>
      <c r="P44" s="11">
        <v>66</v>
      </c>
      <c r="Q44" s="28">
        <f t="shared" si="5"/>
        <v>51.162790697674424</v>
      </c>
      <c r="R44" s="11"/>
      <c r="S44" s="28" t="str">
        <f t="shared" si="6"/>
        <v>.0</v>
      </c>
    </row>
    <row r="45">
      <c r="A45" s="13"/>
      <c r="B45" s="13" t="s">
        <v>50</v>
      </c>
      <c r="C45" s="27">
        <v>361</v>
      </c>
      <c r="D45" s="11">
        <f t="shared" si="14"/>
        <v>311</v>
      </c>
      <c r="E45" s="28">
        <f t="shared" si="7"/>
        <v>86.149584487534625</v>
      </c>
      <c r="F45" s="11">
        <v>239</v>
      </c>
      <c r="G45" s="28">
        <f t="shared" si="0"/>
        <v>76.848874598070736</v>
      </c>
      <c r="H45" s="11">
        <v>72</v>
      </c>
      <c r="I45" s="28">
        <f t="shared" si="1"/>
        <v>23.15112540192926</v>
      </c>
      <c r="J45" s="11"/>
      <c r="K45" s="28" t="str">
        <f t="shared" si="2"/>
        <v>.0</v>
      </c>
      <c r="L45" s="11">
        <f t="shared" si="15"/>
        <v>310</v>
      </c>
      <c r="M45" s="28">
        <f t="shared" si="3"/>
        <v>85.872576177285325</v>
      </c>
      <c r="N45" s="11">
        <v>245</v>
      </c>
      <c r="O45" s="28">
        <f t="shared" si="4"/>
        <v>79.032258064516128</v>
      </c>
      <c r="P45" s="11">
        <v>65</v>
      </c>
      <c r="Q45" s="28">
        <f t="shared" si="5"/>
        <v>20.967741935483872</v>
      </c>
      <c r="R45" s="11"/>
      <c r="S45" s="28" t="str">
        <f t="shared" si="6"/>
        <v>.0</v>
      </c>
    </row>
    <row r="46">
      <c r="A46" s="13"/>
      <c r="B46" s="13" t="s">
        <v>51</v>
      </c>
      <c r="C46" s="27">
        <v>1008</v>
      </c>
      <c r="D46" s="11">
        <f t="shared" si="14"/>
        <v>940</v>
      </c>
      <c r="E46" s="28">
        <f t="shared" si="7"/>
        <v>93.253968253968253</v>
      </c>
      <c r="F46" s="11">
        <v>511</v>
      </c>
      <c r="G46" s="28">
        <f t="shared" si="0"/>
        <v>54.361702127659569</v>
      </c>
      <c r="H46" s="11">
        <v>429</v>
      </c>
      <c r="I46" s="28">
        <f t="shared" si="1"/>
        <v>45.638297872340431</v>
      </c>
      <c r="J46" s="11"/>
      <c r="K46" s="28" t="str">
        <f t="shared" si="2"/>
        <v>.0</v>
      </c>
      <c r="L46" s="11">
        <f t="shared" si="15"/>
        <v>929</v>
      </c>
      <c r="M46" s="28">
        <f t="shared" si="3"/>
        <v>92.1626984126984</v>
      </c>
      <c r="N46" s="11">
        <v>657</v>
      </c>
      <c r="O46" s="28">
        <f t="shared" si="4"/>
        <v>70.721205597416585</v>
      </c>
      <c r="P46" s="11">
        <v>272</v>
      </c>
      <c r="Q46" s="28">
        <f t="shared" si="5"/>
        <v>29.278794402583426</v>
      </c>
      <c r="R46" s="11"/>
      <c r="S46" s="28" t="str">
        <f t="shared" si="6"/>
        <v>.0</v>
      </c>
    </row>
    <row r="47">
      <c r="A47" s="13"/>
      <c r="B47" s="13" t="s">
        <v>52</v>
      </c>
      <c r="C47" s="27">
        <v>1192</v>
      </c>
      <c r="D47" s="11">
        <f t="shared" si="14"/>
        <v>1024</v>
      </c>
      <c r="E47" s="28">
        <f t="shared" si="7"/>
        <v>85.90604026845638</v>
      </c>
      <c r="F47" s="11">
        <v>669</v>
      </c>
      <c r="G47" s="28">
        <f t="shared" si="0"/>
        <v>65.33203125</v>
      </c>
      <c r="H47" s="11">
        <v>355</v>
      </c>
      <c r="I47" s="28">
        <f t="shared" si="1"/>
        <v>34.66796875</v>
      </c>
      <c r="J47" s="11"/>
      <c r="K47" s="28" t="str">
        <f t="shared" si="2"/>
        <v>.0</v>
      </c>
      <c r="L47" s="11">
        <f t="shared" si="15"/>
        <v>952</v>
      </c>
      <c r="M47" s="28">
        <f t="shared" si="3"/>
        <v>79.865771812080538</v>
      </c>
      <c r="N47" s="11">
        <v>747</v>
      </c>
      <c r="O47" s="28">
        <f t="shared" si="4"/>
        <v>78.466386554621849</v>
      </c>
      <c r="P47" s="11">
        <v>205</v>
      </c>
      <c r="Q47" s="28">
        <f t="shared" si="5"/>
        <v>21.533613445378151</v>
      </c>
      <c r="R47" s="11"/>
      <c r="S47" s="28" t="str">
        <f t="shared" si="6"/>
        <v>.0</v>
      </c>
    </row>
    <row r="48">
      <c r="A48" s="13"/>
      <c r="B48" s="13" t="s">
        <v>53</v>
      </c>
      <c r="C48" s="27">
        <v>10250</v>
      </c>
      <c r="D48" s="11">
        <f t="shared" si="14"/>
        <v>9574</v>
      </c>
      <c r="E48" s="28">
        <f t="shared" si="7"/>
        <v>93.404878048780489</v>
      </c>
      <c r="F48" s="11">
        <v>8125</v>
      </c>
      <c r="G48" s="28">
        <f t="shared" si="0"/>
        <v>84.865260079381656</v>
      </c>
      <c r="H48" s="11">
        <v>1449</v>
      </c>
      <c r="I48" s="28">
        <f t="shared" si="1"/>
        <v>15.134739920618342</v>
      </c>
      <c r="J48" s="11"/>
      <c r="K48" s="28" t="str">
        <f t="shared" si="2"/>
        <v>.0</v>
      </c>
      <c r="L48" s="11">
        <f t="shared" si="15"/>
        <v>9541</v>
      </c>
      <c r="M48" s="28">
        <f t="shared" si="3"/>
        <v>93.0829268292683</v>
      </c>
      <c r="N48" s="11">
        <v>8396</v>
      </c>
      <c r="O48" s="28">
        <f t="shared" si="4"/>
        <v>87.9991615134682</v>
      </c>
      <c r="P48" s="11">
        <v>1145</v>
      </c>
      <c r="Q48" s="28">
        <f t="shared" si="5"/>
        <v>12.00083848653181</v>
      </c>
      <c r="R48" s="11"/>
      <c r="S48" s="28" t="str">
        <f t="shared" si="6"/>
        <v>.0</v>
      </c>
    </row>
    <row r="49">
      <c r="A49" s="13"/>
      <c r="B49" s="13" t="s">
        <v>54</v>
      </c>
      <c r="C49" s="27">
        <v>7176</v>
      </c>
      <c r="D49" s="11">
        <f t="shared" si="14"/>
        <v>7089</v>
      </c>
      <c r="E49" s="28">
        <f t="shared" si="7"/>
        <v>98.7876254180602</v>
      </c>
      <c r="F49" s="11">
        <v>5063</v>
      </c>
      <c r="G49" s="28">
        <f t="shared" si="0"/>
        <v>71.420510650303285</v>
      </c>
      <c r="H49" s="11">
        <v>2026</v>
      </c>
      <c r="I49" s="28">
        <f t="shared" si="1"/>
        <v>28.579489349696711</v>
      </c>
      <c r="J49" s="11"/>
      <c r="K49" s="28" t="str">
        <f t="shared" si="2"/>
        <v>.0</v>
      </c>
      <c r="L49" s="11">
        <f t="shared" si="15"/>
        <v>7055</v>
      </c>
      <c r="M49" s="28">
        <f t="shared" si="3"/>
        <v>98.313823857302111</v>
      </c>
      <c r="N49" s="11">
        <v>6432</v>
      </c>
      <c r="O49" s="28">
        <f t="shared" si="4"/>
        <v>91.169383416017013</v>
      </c>
      <c r="P49" s="11">
        <v>623</v>
      </c>
      <c r="Q49" s="28">
        <f t="shared" si="5"/>
        <v>8.83061658398299</v>
      </c>
      <c r="R49" s="11"/>
      <c r="S49" s="28" t="str">
        <f t="shared" si="6"/>
        <v>.0</v>
      </c>
    </row>
    <row r="50" ht="21" customHeight="1">
      <c r="A50" s="12" t="s">
        <v>55</v>
      </c>
      <c r="B50" s="12"/>
      <c r="C50" s="11">
        <f>SUM(C51:C59)</f>
        <v>5310</v>
      </c>
      <c r="D50" s="11">
        <f>SUM(D51:D59)</f>
        <v>4609</v>
      </c>
      <c r="E50" s="28">
        <f t="shared" si="7"/>
        <v>86.7984934086629</v>
      </c>
      <c r="F50" s="11">
        <f>SUM(F51:F59)</f>
        <v>2696</v>
      </c>
      <c r="G50" s="28">
        <f t="shared" si="0"/>
        <v>58.494250379691906</v>
      </c>
      <c r="H50" s="11">
        <f>SUM(H51:H59)</f>
        <v>1913</v>
      </c>
      <c r="I50" s="28">
        <f t="shared" si="1"/>
        <v>41.505749620308094</v>
      </c>
      <c r="J50" s="11">
        <f>SUM(J51:J59)</f>
        <v>0</v>
      </c>
      <c r="K50" s="28" t="str">
        <f t="shared" si="2"/>
        <v>.0</v>
      </c>
      <c r="L50" s="11">
        <f>SUM(L51:L59)</f>
        <v>4705</v>
      </c>
      <c r="M50" s="28">
        <f t="shared" si="3"/>
        <v>88.606403013182671</v>
      </c>
      <c r="N50" s="11">
        <f>SUM(N51:N59)</f>
        <v>3145</v>
      </c>
      <c r="O50" s="28">
        <f t="shared" si="4"/>
        <v>66.843783209351741</v>
      </c>
      <c r="P50" s="11">
        <f>SUM(P51:P59)</f>
        <v>1560</v>
      </c>
      <c r="Q50" s="28">
        <f t="shared" si="5"/>
        <v>33.156216790648244</v>
      </c>
      <c r="R50" s="11">
        <f>SUM(R51:R59)</f>
        <v>0</v>
      </c>
      <c r="S50" s="28" t="str">
        <f t="shared" si="6"/>
        <v>.0</v>
      </c>
    </row>
    <row r="51" ht="21" customHeight="1">
      <c r="A51" s="13"/>
      <c r="B51" s="13" t="s">
        <v>56</v>
      </c>
      <c r="C51" s="27">
        <v>479</v>
      </c>
      <c r="D51" s="11">
        <f ref="D51:D59" t="shared" si="16">SUM(F51,H51,J51)</f>
        <v>333</v>
      </c>
      <c r="E51" s="28">
        <f t="shared" si="7"/>
        <v>69.519832985386216</v>
      </c>
      <c r="F51" s="11">
        <v>232</v>
      </c>
      <c r="G51" s="28">
        <f t="shared" si="0"/>
        <v>69.669669669669659</v>
      </c>
      <c r="H51" s="11">
        <v>101</v>
      </c>
      <c r="I51" s="28">
        <f t="shared" si="1"/>
        <v>30.33033033033033</v>
      </c>
      <c r="J51" s="11"/>
      <c r="K51" s="28" t="str">
        <f t="shared" si="2"/>
        <v>.0</v>
      </c>
      <c r="L51" s="11">
        <f ref="L51:L59" t="shared" si="17">SUM(N51,P51,R51)</f>
        <v>332</v>
      </c>
      <c r="M51" s="28">
        <f t="shared" si="3"/>
        <v>69.311064718162839</v>
      </c>
      <c r="N51" s="11">
        <v>231</v>
      </c>
      <c r="O51" s="28">
        <f t="shared" si="4"/>
        <v>69.578313253012041</v>
      </c>
      <c r="P51" s="11">
        <v>101</v>
      </c>
      <c r="Q51" s="28">
        <f t="shared" si="5"/>
        <v>30.421686746987952</v>
      </c>
      <c r="R51" s="11"/>
      <c r="S51" s="28" t="str">
        <f t="shared" si="6"/>
        <v>.0</v>
      </c>
    </row>
    <row r="52">
      <c r="A52" s="13"/>
      <c r="B52" s="13" t="s">
        <v>57</v>
      </c>
      <c r="C52" s="27">
        <v>309</v>
      </c>
      <c r="D52" s="11">
        <f t="shared" si="16"/>
        <v>268</v>
      </c>
      <c r="E52" s="28">
        <f t="shared" si="7"/>
        <v>86.73139158576052</v>
      </c>
      <c r="F52" s="11">
        <v>146</v>
      </c>
      <c r="G52" s="28">
        <f t="shared" si="0"/>
        <v>54.477611940298509</v>
      </c>
      <c r="H52" s="11">
        <v>122</v>
      </c>
      <c r="I52" s="28">
        <f t="shared" si="1"/>
        <v>45.522388059701491</v>
      </c>
      <c r="J52" s="11"/>
      <c r="K52" s="28" t="str">
        <f t="shared" si="2"/>
        <v>.0</v>
      </c>
      <c r="L52" s="11">
        <f t="shared" si="17"/>
        <v>268</v>
      </c>
      <c r="M52" s="28">
        <f t="shared" si="3"/>
        <v>86.73139158576052</v>
      </c>
      <c r="N52" s="11">
        <v>171</v>
      </c>
      <c r="O52" s="28">
        <f t="shared" si="4"/>
        <v>63.805970149253731</v>
      </c>
      <c r="P52" s="11">
        <v>97</v>
      </c>
      <c r="Q52" s="28">
        <f t="shared" si="5"/>
        <v>36.194029850746269</v>
      </c>
      <c r="R52" s="11"/>
      <c r="S52" s="28" t="str">
        <f t="shared" si="6"/>
        <v>.0</v>
      </c>
    </row>
    <row r="53">
      <c r="A53" s="13"/>
      <c r="B53" s="13" t="s">
        <v>58</v>
      </c>
      <c r="C53" s="27">
        <v>935</v>
      </c>
      <c r="D53" s="11">
        <f t="shared" si="16"/>
        <v>878</v>
      </c>
      <c r="E53" s="28">
        <f t="shared" si="7"/>
        <v>93.903743315508024</v>
      </c>
      <c r="F53" s="11">
        <v>418</v>
      </c>
      <c r="G53" s="28">
        <f t="shared" si="0"/>
        <v>47.608200455580871</v>
      </c>
      <c r="H53" s="11">
        <v>460</v>
      </c>
      <c r="I53" s="28">
        <f t="shared" si="1"/>
        <v>52.391799544419136</v>
      </c>
      <c r="J53" s="11"/>
      <c r="K53" s="28" t="str">
        <f t="shared" si="2"/>
        <v>.0</v>
      </c>
      <c r="L53" s="11">
        <f t="shared" si="17"/>
        <v>877</v>
      </c>
      <c r="M53" s="28">
        <f t="shared" si="3"/>
        <v>93.796791443850267</v>
      </c>
      <c r="N53" s="11">
        <v>488</v>
      </c>
      <c r="O53" s="28">
        <f t="shared" si="4"/>
        <v>55.644241733181296</v>
      </c>
      <c r="P53" s="11">
        <v>389</v>
      </c>
      <c r="Q53" s="28">
        <f t="shared" si="5"/>
        <v>44.355758266818704</v>
      </c>
      <c r="R53" s="11"/>
      <c r="S53" s="28" t="str">
        <f t="shared" si="6"/>
        <v>.0</v>
      </c>
    </row>
    <row r="54">
      <c r="A54" s="13"/>
      <c r="B54" s="13" t="s">
        <v>59</v>
      </c>
      <c r="C54" s="27">
        <v>344</v>
      </c>
      <c r="D54" s="11">
        <f t="shared" si="16"/>
        <v>326</v>
      </c>
      <c r="E54" s="28">
        <f t="shared" si="7"/>
        <v>94.767441860465112</v>
      </c>
      <c r="F54" s="11">
        <v>186</v>
      </c>
      <c r="G54" s="28">
        <f t="shared" si="0"/>
        <v>57.055214723926383</v>
      </c>
      <c r="H54" s="11">
        <v>140</v>
      </c>
      <c r="I54" s="28">
        <f t="shared" si="1"/>
        <v>42.944785276073624</v>
      </c>
      <c r="J54" s="11"/>
      <c r="K54" s="28" t="str">
        <f t="shared" si="2"/>
        <v>.0</v>
      </c>
      <c r="L54" s="11">
        <f t="shared" si="17"/>
        <v>326</v>
      </c>
      <c r="M54" s="28">
        <f t="shared" si="3"/>
        <v>94.767441860465112</v>
      </c>
      <c r="N54" s="11">
        <v>237</v>
      </c>
      <c r="O54" s="28">
        <f t="shared" si="4"/>
        <v>72.699386503067487</v>
      </c>
      <c r="P54" s="11">
        <v>89</v>
      </c>
      <c r="Q54" s="28">
        <f t="shared" si="5"/>
        <v>27.300613496932513</v>
      </c>
      <c r="R54" s="11"/>
      <c r="S54" s="28" t="str">
        <f t="shared" si="6"/>
        <v>.0</v>
      </c>
    </row>
    <row r="55">
      <c r="A55" s="13"/>
      <c r="B55" s="13" t="s">
        <v>60</v>
      </c>
      <c r="C55" s="27">
        <v>1072</v>
      </c>
      <c r="D55" s="11">
        <f t="shared" si="16"/>
        <v>984</v>
      </c>
      <c r="E55" s="28">
        <f t="shared" si="7"/>
        <v>91.7910447761194</v>
      </c>
      <c r="F55" s="11">
        <v>586</v>
      </c>
      <c r="G55" s="28">
        <f t="shared" si="0"/>
        <v>59.552845528455286</v>
      </c>
      <c r="H55" s="11">
        <v>398</v>
      </c>
      <c r="I55" s="28">
        <f t="shared" si="1"/>
        <v>40.447154471544714</v>
      </c>
      <c r="J55" s="11"/>
      <c r="K55" s="28" t="str">
        <f t="shared" si="2"/>
        <v>.0</v>
      </c>
      <c r="L55" s="11">
        <f t="shared" si="17"/>
        <v>980</v>
      </c>
      <c r="M55" s="28">
        <f t="shared" si="3"/>
        <v>91.4179104477612</v>
      </c>
      <c r="N55" s="11">
        <v>662</v>
      </c>
      <c r="O55" s="28">
        <f t="shared" si="4"/>
        <v>67.551020408163268</v>
      </c>
      <c r="P55" s="11">
        <v>318</v>
      </c>
      <c r="Q55" s="28">
        <f t="shared" si="5"/>
        <v>32.448979591836732</v>
      </c>
      <c r="R55" s="11"/>
      <c r="S55" s="28" t="str">
        <f t="shared" si="6"/>
        <v>.0</v>
      </c>
    </row>
    <row r="56">
      <c r="A56" s="13"/>
      <c r="B56" s="13" t="s">
        <v>61</v>
      </c>
      <c r="C56" s="27">
        <v>741</v>
      </c>
      <c r="D56" s="11">
        <f t="shared" si="16"/>
        <v>663</v>
      </c>
      <c r="E56" s="28">
        <f t="shared" si="7"/>
        <v>89.473684210526315</v>
      </c>
      <c r="F56" s="11">
        <v>229</v>
      </c>
      <c r="G56" s="28">
        <f t="shared" si="0"/>
        <v>34.539969834087479</v>
      </c>
      <c r="H56" s="11">
        <v>434</v>
      </c>
      <c r="I56" s="28">
        <f t="shared" si="1"/>
        <v>65.460030165912514</v>
      </c>
      <c r="J56" s="11"/>
      <c r="K56" s="28" t="str">
        <f t="shared" si="2"/>
        <v>.0</v>
      </c>
      <c r="L56" s="11">
        <f t="shared" si="17"/>
        <v>661</v>
      </c>
      <c r="M56" s="28">
        <f t="shared" si="3"/>
        <v>89.203778677462893</v>
      </c>
      <c r="N56" s="11">
        <v>333</v>
      </c>
      <c r="O56" s="28">
        <f t="shared" si="4"/>
        <v>50.378214826021186</v>
      </c>
      <c r="P56" s="11">
        <v>328</v>
      </c>
      <c r="Q56" s="28">
        <f t="shared" si="5"/>
        <v>49.621785173978822</v>
      </c>
      <c r="R56" s="11"/>
      <c r="S56" s="28" t="str">
        <f t="shared" si="6"/>
        <v>.0</v>
      </c>
    </row>
    <row r="57">
      <c r="A57" s="13"/>
      <c r="B57" s="13" t="s">
        <v>62</v>
      </c>
      <c r="C57" s="27">
        <v>660</v>
      </c>
      <c r="D57" s="11">
        <f t="shared" si="16"/>
        <v>638</v>
      </c>
      <c r="E57" s="28">
        <f t="shared" si="7"/>
        <v>96.666666666666671</v>
      </c>
      <c r="F57" s="11">
        <v>539</v>
      </c>
      <c r="G57" s="28">
        <f t="shared" si="0"/>
        <v>84.482758620689651</v>
      </c>
      <c r="H57" s="11">
        <v>99</v>
      </c>
      <c r="I57" s="28">
        <f t="shared" si="1"/>
        <v>15.517241379310345</v>
      </c>
      <c r="J57" s="11"/>
      <c r="K57" s="28" t="str">
        <f t="shared" si="2"/>
        <v>.0</v>
      </c>
      <c r="L57" s="11">
        <f t="shared" si="17"/>
        <v>637</v>
      </c>
      <c r="M57" s="28">
        <f t="shared" si="3"/>
        <v>96.515151515151516</v>
      </c>
      <c r="N57" s="11">
        <v>550</v>
      </c>
      <c r="O57" s="28">
        <f t="shared" si="4"/>
        <v>86.342229199372056</v>
      </c>
      <c r="P57" s="11">
        <v>87</v>
      </c>
      <c r="Q57" s="28">
        <f t="shared" si="5"/>
        <v>13.657770800627944</v>
      </c>
      <c r="R57" s="11"/>
      <c r="S57" s="28" t="str">
        <f t="shared" si="6"/>
        <v>.0</v>
      </c>
    </row>
    <row r="58">
      <c r="A58" s="13"/>
      <c r="B58" s="13" t="s">
        <v>63</v>
      </c>
      <c r="C58" s="27">
        <v>293</v>
      </c>
      <c r="D58" s="11">
        <f t="shared" si="16"/>
        <v>133</v>
      </c>
      <c r="E58" s="28">
        <f t="shared" si="7"/>
        <v>45.392491467576789</v>
      </c>
      <c r="F58" s="11">
        <v>120</v>
      </c>
      <c r="G58" s="28">
        <f t="shared" si="0"/>
        <v>90.225563909774436</v>
      </c>
      <c r="H58" s="11">
        <v>13</v>
      </c>
      <c r="I58" s="28">
        <f t="shared" si="1"/>
        <v>9.7744360902255636</v>
      </c>
      <c r="J58" s="11"/>
      <c r="K58" s="28" t="str">
        <f t="shared" si="2"/>
        <v>.0</v>
      </c>
      <c r="L58" s="11">
        <f t="shared" si="17"/>
        <v>239</v>
      </c>
      <c r="M58" s="28">
        <f t="shared" si="3"/>
        <v>81.569965870307172</v>
      </c>
      <c r="N58" s="11">
        <v>193</v>
      </c>
      <c r="O58" s="28">
        <f t="shared" si="4"/>
        <v>80.753138075313814</v>
      </c>
      <c r="P58" s="11">
        <v>46</v>
      </c>
      <c r="Q58" s="28">
        <f t="shared" si="5"/>
        <v>19.246861924686193</v>
      </c>
      <c r="R58" s="11"/>
      <c r="S58" s="28" t="str">
        <f t="shared" si="6"/>
        <v>.0</v>
      </c>
    </row>
    <row r="59">
      <c r="A59" s="13"/>
      <c r="B59" s="13" t="s">
        <v>64</v>
      </c>
      <c r="C59" s="27">
        <v>477</v>
      </c>
      <c r="D59" s="11">
        <f t="shared" si="16"/>
        <v>386</v>
      </c>
      <c r="E59" s="28">
        <f t="shared" si="7"/>
        <v>80.922431865828088</v>
      </c>
      <c r="F59" s="11">
        <v>240</v>
      </c>
      <c r="G59" s="28">
        <f t="shared" si="0"/>
        <v>62.176165803108809</v>
      </c>
      <c r="H59" s="11">
        <v>146</v>
      </c>
      <c r="I59" s="28">
        <f t="shared" si="1"/>
        <v>37.823834196891191</v>
      </c>
      <c r="J59" s="11"/>
      <c r="K59" s="28" t="str">
        <f t="shared" si="2"/>
        <v>.0</v>
      </c>
      <c r="L59" s="11">
        <f t="shared" si="17"/>
        <v>385</v>
      </c>
      <c r="M59" s="28">
        <f t="shared" si="3"/>
        <v>80.712788259958074</v>
      </c>
      <c r="N59" s="11">
        <v>280</v>
      </c>
      <c r="O59" s="28">
        <f t="shared" si="4"/>
        <v>72.727272727272734</v>
      </c>
      <c r="P59" s="11">
        <v>105</v>
      </c>
      <c r="Q59" s="28">
        <f t="shared" si="5"/>
        <v>27.27272727272727</v>
      </c>
      <c r="R59" s="11"/>
      <c r="S59" s="28" t="str">
        <f t="shared" si="6"/>
        <v>.0</v>
      </c>
    </row>
    <row r="60" ht="21" customHeight="1">
      <c r="A60" s="12" t="s">
        <v>65</v>
      </c>
      <c r="B60" s="12"/>
      <c r="C60" s="11">
        <f>SUM(C61:C67)</f>
        <v>2827</v>
      </c>
      <c r="D60" s="11">
        <f>SUM(D61:D67)</f>
        <v>2441</v>
      </c>
      <c r="E60" s="28">
        <f t="shared" si="7"/>
        <v>86.345949770074284</v>
      </c>
      <c r="F60" s="11">
        <f>SUM(F61:F67)</f>
        <v>1275</v>
      </c>
      <c r="G60" s="28">
        <f t="shared" si="0"/>
        <v>52.2326915198689</v>
      </c>
      <c r="H60" s="11">
        <f>SUM(H61:H67)</f>
        <v>1166</v>
      </c>
      <c r="I60" s="28">
        <f t="shared" si="1"/>
        <v>47.767308480131092</v>
      </c>
      <c r="J60" s="11">
        <f>SUM(J61:J67)</f>
        <v>0</v>
      </c>
      <c r="K60" s="28" t="str">
        <f t="shared" si="2"/>
        <v>.0</v>
      </c>
      <c r="L60" s="11">
        <f>SUM(L61:L67)</f>
        <v>2449</v>
      </c>
      <c r="M60" s="28">
        <f t="shared" si="3"/>
        <v>86.628935267067561</v>
      </c>
      <c r="N60" s="11">
        <f>SUM(N61:N67)</f>
        <v>1630</v>
      </c>
      <c r="O60" s="28">
        <f t="shared" si="4"/>
        <v>66.557778685177624</v>
      </c>
      <c r="P60" s="11">
        <f>SUM(P61:P67)</f>
        <v>819</v>
      </c>
      <c r="Q60" s="28">
        <f t="shared" si="5"/>
        <v>33.442221314822376</v>
      </c>
      <c r="R60" s="11">
        <f>SUM(R61:R67)</f>
        <v>0</v>
      </c>
      <c r="S60" s="28" t="str">
        <f t="shared" si="6"/>
        <v>.0</v>
      </c>
    </row>
    <row r="61" ht="21" customHeight="1">
      <c r="A61" s="13"/>
      <c r="B61" s="13" t="s">
        <v>66</v>
      </c>
      <c r="C61" s="27">
        <v>855</v>
      </c>
      <c r="D61" s="11">
        <f ref="D61:D67" t="shared" si="18">SUM(F61,H61,J61)</f>
        <v>814</v>
      </c>
      <c r="E61" s="28">
        <f t="shared" si="7"/>
        <v>95.2046783625731</v>
      </c>
      <c r="F61" s="11">
        <v>319</v>
      </c>
      <c r="G61" s="28">
        <f t="shared" si="0"/>
        <v>39.189189189189186</v>
      </c>
      <c r="H61" s="11">
        <v>495</v>
      </c>
      <c r="I61" s="28">
        <f t="shared" si="1"/>
        <v>60.810810810810814</v>
      </c>
      <c r="J61" s="11"/>
      <c r="K61" s="28" t="str">
        <f t="shared" si="2"/>
        <v>.0</v>
      </c>
      <c r="L61" s="11">
        <f ref="L61:L67" t="shared" si="19">SUM(N61,P61,R61)</f>
        <v>815</v>
      </c>
      <c r="M61" s="28">
        <f t="shared" si="3"/>
        <v>95.32163742690058</v>
      </c>
      <c r="N61" s="11">
        <v>446</v>
      </c>
      <c r="O61" s="28">
        <f t="shared" si="4"/>
        <v>54.723926380368091</v>
      </c>
      <c r="P61" s="11">
        <v>369</v>
      </c>
      <c r="Q61" s="28">
        <f t="shared" si="5"/>
        <v>45.2760736196319</v>
      </c>
      <c r="R61" s="11"/>
      <c r="S61" s="28" t="str">
        <f t="shared" si="6"/>
        <v>.0</v>
      </c>
    </row>
    <row r="62">
      <c r="A62" s="13"/>
      <c r="B62" s="13" t="s">
        <v>67</v>
      </c>
      <c r="C62" s="27">
        <v>313</v>
      </c>
      <c r="D62" s="11">
        <f t="shared" si="18"/>
        <v>281</v>
      </c>
      <c r="E62" s="28">
        <f t="shared" si="7"/>
        <v>89.776357827476033</v>
      </c>
      <c r="F62" s="11">
        <v>203</v>
      </c>
      <c r="G62" s="28">
        <f t="shared" si="0"/>
        <v>72.241992882562272</v>
      </c>
      <c r="H62" s="11">
        <v>78</v>
      </c>
      <c r="I62" s="28">
        <f t="shared" si="1"/>
        <v>27.758007117437721</v>
      </c>
      <c r="J62" s="11"/>
      <c r="K62" s="28" t="str">
        <f t="shared" si="2"/>
        <v>.0</v>
      </c>
      <c r="L62" s="11">
        <f t="shared" si="19"/>
        <v>278</v>
      </c>
      <c r="M62" s="28">
        <f t="shared" si="3"/>
        <v>88.817891373801913</v>
      </c>
      <c r="N62" s="11">
        <v>216</v>
      </c>
      <c r="O62" s="28">
        <f t="shared" si="4"/>
        <v>77.6978417266187</v>
      </c>
      <c r="P62" s="11">
        <v>62</v>
      </c>
      <c r="Q62" s="28">
        <f t="shared" si="5"/>
        <v>22.302158273381295</v>
      </c>
      <c r="R62" s="11"/>
      <c r="S62" s="28" t="str">
        <f t="shared" si="6"/>
        <v>.0</v>
      </c>
    </row>
    <row r="63">
      <c r="A63" s="13"/>
      <c r="B63" s="13" t="s">
        <v>68</v>
      </c>
      <c r="C63" s="27">
        <v>292</v>
      </c>
      <c r="D63" s="11">
        <f t="shared" si="18"/>
        <v>250</v>
      </c>
      <c r="E63" s="28">
        <f t="shared" si="7"/>
        <v>85.61643835616438</v>
      </c>
      <c r="F63" s="11">
        <v>122</v>
      </c>
      <c r="G63" s="28">
        <f t="shared" si="0"/>
        <v>48.8</v>
      </c>
      <c r="H63" s="11">
        <v>128</v>
      </c>
      <c r="I63" s="28">
        <f t="shared" si="1"/>
        <v>51.2</v>
      </c>
      <c r="J63" s="11"/>
      <c r="K63" s="28" t="str">
        <f t="shared" si="2"/>
        <v>.0</v>
      </c>
      <c r="L63" s="11">
        <f t="shared" si="19"/>
        <v>250</v>
      </c>
      <c r="M63" s="28">
        <f t="shared" si="3"/>
        <v>85.61643835616438</v>
      </c>
      <c r="N63" s="11">
        <v>179</v>
      </c>
      <c r="O63" s="28">
        <f t="shared" si="4"/>
        <v>71.6</v>
      </c>
      <c r="P63" s="11">
        <v>71</v>
      </c>
      <c r="Q63" s="28">
        <f t="shared" si="5"/>
        <v>28.4</v>
      </c>
      <c r="R63" s="11"/>
      <c r="S63" s="28" t="str">
        <f t="shared" si="6"/>
        <v>.0</v>
      </c>
    </row>
    <row r="64">
      <c r="A64" s="13"/>
      <c r="B64" s="13" t="s">
        <v>69</v>
      </c>
      <c r="C64" s="27">
        <v>336</v>
      </c>
      <c r="D64" s="11">
        <f t="shared" si="18"/>
        <v>306</v>
      </c>
      <c r="E64" s="28">
        <f t="shared" si="7"/>
        <v>91.071428571428569</v>
      </c>
      <c r="F64" s="11">
        <v>198</v>
      </c>
      <c r="G64" s="28">
        <f t="shared" si="0"/>
        <v>64.705882352941174</v>
      </c>
      <c r="H64" s="11">
        <v>108</v>
      </c>
      <c r="I64" s="28">
        <f t="shared" si="1"/>
        <v>35.294117647058826</v>
      </c>
      <c r="J64" s="11"/>
      <c r="K64" s="28" t="str">
        <f t="shared" si="2"/>
        <v>.0</v>
      </c>
      <c r="L64" s="11">
        <f t="shared" si="19"/>
        <v>313</v>
      </c>
      <c r="M64" s="28">
        <f t="shared" si="3"/>
        <v>93.154761904761912</v>
      </c>
      <c r="N64" s="11">
        <v>221</v>
      </c>
      <c r="O64" s="28">
        <f t="shared" si="4"/>
        <v>70.6070287539936</v>
      </c>
      <c r="P64" s="11">
        <v>92</v>
      </c>
      <c r="Q64" s="28">
        <f t="shared" si="5"/>
        <v>29.39297124600639</v>
      </c>
      <c r="R64" s="11"/>
      <c r="S64" s="28" t="str">
        <f t="shared" si="6"/>
        <v>.0</v>
      </c>
    </row>
    <row r="65">
      <c r="A65" s="13"/>
      <c r="B65" s="13" t="s">
        <v>70</v>
      </c>
      <c r="C65" s="27">
        <v>553</v>
      </c>
      <c r="D65" s="11">
        <f t="shared" si="18"/>
        <v>493</v>
      </c>
      <c r="E65" s="28">
        <f t="shared" si="7"/>
        <v>89.1500904159132</v>
      </c>
      <c r="F65" s="11">
        <v>314</v>
      </c>
      <c r="G65" s="28">
        <f t="shared" si="0"/>
        <v>63.691683569979716</v>
      </c>
      <c r="H65" s="11">
        <v>179</v>
      </c>
      <c r="I65" s="28">
        <f t="shared" si="1"/>
        <v>36.308316430020284</v>
      </c>
      <c r="J65" s="11"/>
      <c r="K65" s="28" t="str">
        <f t="shared" si="2"/>
        <v>.0</v>
      </c>
      <c r="L65" s="11">
        <f t="shared" si="19"/>
        <v>496</v>
      </c>
      <c r="M65" s="28">
        <f t="shared" si="3"/>
        <v>89.692585895117531</v>
      </c>
      <c r="N65" s="11">
        <v>418</v>
      </c>
      <c r="O65" s="28">
        <f t="shared" si="4"/>
        <v>84.2741935483871</v>
      </c>
      <c r="P65" s="11">
        <v>78</v>
      </c>
      <c r="Q65" s="28">
        <f t="shared" si="5"/>
        <v>15.725806451612904</v>
      </c>
      <c r="R65" s="11"/>
      <c r="S65" s="28" t="str">
        <f t="shared" si="6"/>
        <v>.0</v>
      </c>
    </row>
    <row r="66">
      <c r="A66" s="13"/>
      <c r="B66" s="13" t="s">
        <v>71</v>
      </c>
      <c r="C66" s="27">
        <v>327</v>
      </c>
      <c r="D66" s="11">
        <f t="shared" si="18"/>
        <v>244</v>
      </c>
      <c r="E66" s="28">
        <f t="shared" si="7"/>
        <v>74.61773700305811</v>
      </c>
      <c r="F66" s="11">
        <v>102</v>
      </c>
      <c r="G66" s="28">
        <f t="shared" si="0"/>
        <v>41.803278688524593</v>
      </c>
      <c r="H66" s="11">
        <v>142</v>
      </c>
      <c r="I66" s="28">
        <f t="shared" si="1"/>
        <v>58.196721311475407</v>
      </c>
      <c r="J66" s="11"/>
      <c r="K66" s="28" t="str">
        <f t="shared" si="2"/>
        <v>.0</v>
      </c>
      <c r="L66" s="11">
        <f t="shared" si="19"/>
        <v>244</v>
      </c>
      <c r="M66" s="28">
        <f t="shared" si="3"/>
        <v>74.61773700305811</v>
      </c>
      <c r="N66" s="11">
        <v>133</v>
      </c>
      <c r="O66" s="28">
        <f t="shared" si="4"/>
        <v>54.508196721311478</v>
      </c>
      <c r="P66" s="11">
        <v>111</v>
      </c>
      <c r="Q66" s="28">
        <f t="shared" si="5"/>
        <v>45.491803278688522</v>
      </c>
      <c r="R66" s="11"/>
      <c r="S66" s="28" t="str">
        <f t="shared" si="6"/>
        <v>.0</v>
      </c>
    </row>
    <row r="67">
      <c r="A67" s="13"/>
      <c r="B67" s="13" t="s">
        <v>72</v>
      </c>
      <c r="C67" s="27">
        <v>151</v>
      </c>
      <c r="D67" s="11">
        <f t="shared" si="18"/>
        <v>53</v>
      </c>
      <c r="E67" s="28">
        <f t="shared" si="7"/>
        <v>35.099337748344375</v>
      </c>
      <c r="F67" s="11">
        <v>17</v>
      </c>
      <c r="G67" s="28">
        <f t="shared" si="0"/>
        <v>32.075471698113205</v>
      </c>
      <c r="H67" s="11">
        <v>36</v>
      </c>
      <c r="I67" s="28">
        <f t="shared" si="1"/>
        <v>67.9245283018868</v>
      </c>
      <c r="J67" s="11"/>
      <c r="K67" s="28" t="str">
        <f t="shared" si="2"/>
        <v>.0</v>
      </c>
      <c r="L67" s="11">
        <f t="shared" si="19"/>
        <v>53</v>
      </c>
      <c r="M67" s="28">
        <f t="shared" si="3"/>
        <v>35.099337748344375</v>
      </c>
      <c r="N67" s="11">
        <v>17</v>
      </c>
      <c r="O67" s="28">
        <f t="shared" si="4"/>
        <v>32.075471698113205</v>
      </c>
      <c r="P67" s="11">
        <v>36</v>
      </c>
      <c r="Q67" s="28">
        <f t="shared" si="5"/>
        <v>67.9245283018868</v>
      </c>
      <c r="R67" s="11"/>
      <c r="S67" s="28" t="str">
        <f t="shared" si="6"/>
        <v>.0</v>
      </c>
    </row>
    <row r="68" ht="21" customHeight="1">
      <c r="A68" s="12" t="s">
        <v>73</v>
      </c>
      <c r="B68" s="12"/>
      <c r="C68" s="11">
        <f>SUM(C69:C78)</f>
        <v>5953</v>
      </c>
      <c r="D68" s="11">
        <f>SUM(D69:D78)</f>
        <v>5238</v>
      </c>
      <c r="E68" s="28">
        <f t="shared" si="7"/>
        <v>87.98924911809172</v>
      </c>
      <c r="F68" s="11">
        <f>SUM(F69:F78)</f>
        <v>3272</v>
      </c>
      <c r="G68" s="28">
        <f t="shared" si="0"/>
        <v>62.466590301641844</v>
      </c>
      <c r="H68" s="11">
        <f>SUM(H69:H78)</f>
        <v>1966</v>
      </c>
      <c r="I68" s="28">
        <f t="shared" si="1"/>
        <v>37.533409698358149</v>
      </c>
      <c r="J68" s="11">
        <f>SUM(J69:J78)</f>
        <v>0</v>
      </c>
      <c r="K68" s="28" t="str">
        <f t="shared" si="2"/>
        <v>.0</v>
      </c>
      <c r="L68" s="11">
        <f>SUM(L69:L78)</f>
        <v>5215</v>
      </c>
      <c r="M68" s="28">
        <f t="shared" si="3"/>
        <v>87.602889299512853</v>
      </c>
      <c r="N68" s="11">
        <f>SUM(N69:N78)</f>
        <v>3938</v>
      </c>
      <c r="O68" s="28">
        <f t="shared" si="4"/>
        <v>75.512943432406516</v>
      </c>
      <c r="P68" s="11">
        <f>SUM(P69:P78)</f>
        <v>1277</v>
      </c>
      <c r="Q68" s="28">
        <f t="shared" si="5"/>
        <v>24.487056567593481</v>
      </c>
      <c r="R68" s="11">
        <f>SUM(R69:R78)</f>
        <v>0</v>
      </c>
      <c r="S68" s="28" t="str">
        <f t="shared" si="6"/>
        <v>.0</v>
      </c>
    </row>
    <row r="69" ht="21" customHeight="1">
      <c r="A69" s="13"/>
      <c r="B69" s="13" t="s">
        <v>74</v>
      </c>
      <c r="C69" s="27">
        <v>491</v>
      </c>
      <c r="D69" s="11">
        <f ref="D69:D78" t="shared" si="20">SUM(F69,H69,J69)</f>
        <v>406</v>
      </c>
      <c r="E69" s="28">
        <f t="shared" si="7"/>
        <v>82.688391038696537</v>
      </c>
      <c r="F69" s="11">
        <v>208</v>
      </c>
      <c r="G69" s="28">
        <f t="shared" si="0"/>
        <v>51.231527093596064</v>
      </c>
      <c r="H69" s="11">
        <v>198</v>
      </c>
      <c r="I69" s="28">
        <f t="shared" si="1"/>
        <v>48.768472906403943</v>
      </c>
      <c r="J69" s="11"/>
      <c r="K69" s="28" t="str">
        <f t="shared" si="2"/>
        <v>.0</v>
      </c>
      <c r="L69" s="11">
        <f ref="L69:L78" t="shared" si="21">SUM(N69,P69,R69)</f>
        <v>406</v>
      </c>
      <c r="M69" s="28">
        <f t="shared" si="3"/>
        <v>82.688391038696537</v>
      </c>
      <c r="N69" s="11">
        <v>234</v>
      </c>
      <c r="O69" s="28">
        <f t="shared" si="4"/>
        <v>57.635467980295566</v>
      </c>
      <c r="P69" s="11">
        <v>172</v>
      </c>
      <c r="Q69" s="28">
        <f t="shared" si="5"/>
        <v>42.364532019704434</v>
      </c>
      <c r="R69" s="11"/>
      <c r="S69" s="28" t="str">
        <f t="shared" si="6"/>
        <v>.0</v>
      </c>
    </row>
    <row r="70">
      <c r="A70" s="13"/>
      <c r="B70" s="13" t="s">
        <v>75</v>
      </c>
      <c r="C70" s="27">
        <v>228</v>
      </c>
      <c r="D70" s="11">
        <f t="shared" si="20"/>
        <v>160</v>
      </c>
      <c r="E70" s="28">
        <f t="shared" si="7"/>
        <v>70.175438596491219</v>
      </c>
      <c r="F70" s="11">
        <v>118</v>
      </c>
      <c r="G70" s="28">
        <f t="shared" si="0"/>
        <v>73.75</v>
      </c>
      <c r="H70" s="11">
        <v>42</v>
      </c>
      <c r="I70" s="28">
        <f t="shared" si="1"/>
        <v>26.25</v>
      </c>
      <c r="J70" s="11"/>
      <c r="K70" s="28" t="str">
        <f t="shared" si="2"/>
        <v>.0</v>
      </c>
      <c r="L70" s="11">
        <f t="shared" si="21"/>
        <v>158</v>
      </c>
      <c r="M70" s="28">
        <f t="shared" si="3"/>
        <v>69.2982456140351</v>
      </c>
      <c r="N70" s="11">
        <v>118</v>
      </c>
      <c r="O70" s="28">
        <f t="shared" si="4"/>
        <v>74.683544303797461</v>
      </c>
      <c r="P70" s="11">
        <v>40</v>
      </c>
      <c r="Q70" s="28">
        <f t="shared" si="5"/>
        <v>25.316455696202532</v>
      </c>
      <c r="R70" s="11"/>
      <c r="S70" s="28" t="str">
        <f t="shared" si="6"/>
        <v>.0</v>
      </c>
    </row>
    <row r="71">
      <c r="A71" s="13"/>
      <c r="B71" s="13" t="s">
        <v>76</v>
      </c>
      <c r="C71" s="27">
        <v>371</v>
      </c>
      <c r="D71" s="11">
        <f t="shared" si="20"/>
        <v>323</v>
      </c>
      <c r="E71" s="28">
        <f t="shared" si="7"/>
        <v>87.061994609164415</v>
      </c>
      <c r="F71" s="11">
        <v>193</v>
      </c>
      <c r="G71" s="28">
        <f t="shared" si="0"/>
        <v>59.752321981424153</v>
      </c>
      <c r="H71" s="11">
        <v>130</v>
      </c>
      <c r="I71" s="28">
        <f t="shared" si="1"/>
        <v>40.247678018575847</v>
      </c>
      <c r="J71" s="11"/>
      <c r="K71" s="28" t="str">
        <f t="shared" si="2"/>
        <v>.0</v>
      </c>
      <c r="L71" s="11">
        <f t="shared" si="21"/>
        <v>323</v>
      </c>
      <c r="M71" s="28">
        <f t="shared" si="3"/>
        <v>87.061994609164415</v>
      </c>
      <c r="N71" s="11">
        <v>227</v>
      </c>
      <c r="O71" s="28">
        <f t="shared" si="4"/>
        <v>70.278637770897831</v>
      </c>
      <c r="P71" s="11">
        <v>96</v>
      </c>
      <c r="Q71" s="28">
        <f t="shared" si="5"/>
        <v>29.721362229102166</v>
      </c>
      <c r="R71" s="11"/>
      <c r="S71" s="28" t="str">
        <f t="shared" si="6"/>
        <v>.0</v>
      </c>
    </row>
    <row r="72">
      <c r="A72" s="13"/>
      <c r="B72" s="13" t="s">
        <v>77</v>
      </c>
      <c r="C72" s="27">
        <v>454</v>
      </c>
      <c r="D72" s="11">
        <f t="shared" si="20"/>
        <v>405</v>
      </c>
      <c r="E72" s="28">
        <f t="shared" si="7"/>
        <v>89.207048458149785</v>
      </c>
      <c r="F72" s="11">
        <v>260</v>
      </c>
      <c r="G72" s="28">
        <f t="shared" si="0"/>
        <v>64.197530864197532</v>
      </c>
      <c r="H72" s="11">
        <v>145</v>
      </c>
      <c r="I72" s="28">
        <f t="shared" si="1"/>
        <v>35.802469135802468</v>
      </c>
      <c r="J72" s="11"/>
      <c r="K72" s="28" t="str">
        <f t="shared" si="2"/>
        <v>.0</v>
      </c>
      <c r="L72" s="11">
        <f t="shared" si="21"/>
        <v>405</v>
      </c>
      <c r="M72" s="28">
        <f t="shared" si="3"/>
        <v>89.207048458149785</v>
      </c>
      <c r="N72" s="11">
        <v>326</v>
      </c>
      <c r="O72" s="28">
        <f t="shared" si="4"/>
        <v>80.493827160493822</v>
      </c>
      <c r="P72" s="11">
        <v>79</v>
      </c>
      <c r="Q72" s="28">
        <f t="shared" si="5"/>
        <v>19.506172839506171</v>
      </c>
      <c r="R72" s="11"/>
      <c r="S72" s="28" t="str">
        <f t="shared" si="6"/>
        <v>.0</v>
      </c>
    </row>
    <row r="73">
      <c r="A73" s="13"/>
      <c r="B73" s="13" t="s">
        <v>78</v>
      </c>
      <c r="C73" s="27">
        <v>414</v>
      </c>
      <c r="D73" s="11">
        <f t="shared" si="20"/>
        <v>400</v>
      </c>
      <c r="E73" s="28">
        <f t="shared" si="7"/>
        <v>96.618357487922708</v>
      </c>
      <c r="F73" s="11">
        <v>179</v>
      </c>
      <c r="G73" s="28">
        <f ref="G73:G113" t="shared" si="22">IF(F73=0,".0",F73/D73*100)</f>
        <v>44.75</v>
      </c>
      <c r="H73" s="11">
        <v>221</v>
      </c>
      <c r="I73" s="28">
        <f ref="I73:I113" t="shared" si="23">IF(H73=0,".0",H73/D73*100)</f>
        <v>55.25</v>
      </c>
      <c r="J73" s="11"/>
      <c r="K73" s="28" t="str">
        <f ref="K73:K113" t="shared" si="24">IF(J73=0,".0",J73/D73*100)</f>
        <v>.0</v>
      </c>
      <c r="L73" s="11">
        <f t="shared" si="21"/>
        <v>401</v>
      </c>
      <c r="M73" s="28">
        <f ref="M73:M113" t="shared" si="25">IF(L73=0,".0",L73/C73*100)</f>
        <v>96.859903381642511</v>
      </c>
      <c r="N73" s="11">
        <v>206</v>
      </c>
      <c r="O73" s="28">
        <f ref="O73:O113" t="shared" si="26">IF(N73=0,".0",N73/L73*100)</f>
        <v>51.3715710723192</v>
      </c>
      <c r="P73" s="11">
        <v>195</v>
      </c>
      <c r="Q73" s="28">
        <f ref="Q73:Q113" t="shared" si="27">IF(P73=0,".0",P73/L73*100)</f>
        <v>48.6284289276808</v>
      </c>
      <c r="R73" s="11"/>
      <c r="S73" s="28" t="str">
        <f ref="S73:S113" t="shared" si="28">IF(R73=0,".0",R73/L73*100)</f>
        <v>.0</v>
      </c>
    </row>
    <row r="74">
      <c r="A74" s="13"/>
      <c r="B74" s="13" t="s">
        <v>79</v>
      </c>
      <c r="C74" s="27">
        <v>1576</v>
      </c>
      <c r="D74" s="11">
        <f t="shared" si="20"/>
        <v>1498</v>
      </c>
      <c r="E74" s="28">
        <f t="shared" si="7"/>
        <v>95.050761421319791</v>
      </c>
      <c r="F74" s="11">
        <v>1085</v>
      </c>
      <c r="G74" s="28">
        <f t="shared" si="22"/>
        <v>72.429906542056074</v>
      </c>
      <c r="H74" s="11">
        <v>413</v>
      </c>
      <c r="I74" s="28">
        <f t="shared" si="23"/>
        <v>27.570093457943923</v>
      </c>
      <c r="J74" s="11"/>
      <c r="K74" s="28" t="str">
        <f t="shared" si="24"/>
        <v>.0</v>
      </c>
      <c r="L74" s="11">
        <f t="shared" si="21"/>
        <v>1501</v>
      </c>
      <c r="M74" s="28">
        <f t="shared" si="25"/>
        <v>95.241116751269033</v>
      </c>
      <c r="N74" s="11">
        <v>1214</v>
      </c>
      <c r="O74" s="28">
        <f t="shared" si="26"/>
        <v>80.879413724183877</v>
      </c>
      <c r="P74" s="11">
        <v>287</v>
      </c>
      <c r="Q74" s="28">
        <f t="shared" si="27"/>
        <v>19.120586275816123</v>
      </c>
      <c r="R74" s="11"/>
      <c r="S74" s="28" t="str">
        <f t="shared" si="28"/>
        <v>.0</v>
      </c>
    </row>
    <row r="75">
      <c r="A75" s="13"/>
      <c r="B75" s="13" t="s">
        <v>80</v>
      </c>
      <c r="C75" s="27">
        <v>842</v>
      </c>
      <c r="D75" s="11">
        <f t="shared" si="20"/>
        <v>670</v>
      </c>
      <c r="E75" s="28">
        <f ref="E75:E113" t="shared" si="29">IF(D75=0,".0",D75/C75*100)</f>
        <v>79.572446555819482</v>
      </c>
      <c r="F75" s="11">
        <v>448</v>
      </c>
      <c r="G75" s="28">
        <f t="shared" si="22"/>
        <v>66.865671641791053</v>
      </c>
      <c r="H75" s="11">
        <v>222</v>
      </c>
      <c r="I75" s="28">
        <f t="shared" si="23"/>
        <v>33.134328358208954</v>
      </c>
      <c r="J75" s="11"/>
      <c r="K75" s="28" t="str">
        <f t="shared" si="24"/>
        <v>.0</v>
      </c>
      <c r="L75" s="11">
        <f t="shared" si="21"/>
        <v>660</v>
      </c>
      <c r="M75" s="28">
        <f t="shared" si="25"/>
        <v>78.384798099762463</v>
      </c>
      <c r="N75" s="11">
        <v>554</v>
      </c>
      <c r="O75" s="28">
        <f t="shared" si="26"/>
        <v>83.939393939393938</v>
      </c>
      <c r="P75" s="11">
        <v>106</v>
      </c>
      <c r="Q75" s="28">
        <f t="shared" si="27"/>
        <v>16.060606060606062</v>
      </c>
      <c r="R75" s="11"/>
      <c r="S75" s="28" t="str">
        <f t="shared" si="28"/>
        <v>.0</v>
      </c>
    </row>
    <row r="76">
      <c r="B76" s="13" t="s">
        <v>81</v>
      </c>
      <c r="C76" s="27">
        <v>581</v>
      </c>
      <c r="D76" s="11">
        <f t="shared" si="20"/>
        <v>548</v>
      </c>
      <c r="E76" s="28">
        <f t="shared" si="29"/>
        <v>94.320137693631665</v>
      </c>
      <c r="F76" s="11">
        <v>360</v>
      </c>
      <c r="G76" s="28">
        <f t="shared" si="22"/>
        <v>65.693430656934311</v>
      </c>
      <c r="H76" s="11">
        <v>188</v>
      </c>
      <c r="I76" s="28">
        <f t="shared" si="23"/>
        <v>34.306569343065696</v>
      </c>
      <c r="J76" s="11"/>
      <c r="K76" s="28" t="str">
        <f t="shared" si="24"/>
        <v>.0</v>
      </c>
      <c r="L76" s="11">
        <f t="shared" si="21"/>
        <v>538</v>
      </c>
      <c r="M76" s="28">
        <f t="shared" si="25"/>
        <v>92.598967297762485</v>
      </c>
      <c r="N76" s="11">
        <v>408</v>
      </c>
      <c r="O76" s="28">
        <f t="shared" si="26"/>
        <v>75.8364312267658</v>
      </c>
      <c r="P76" s="11">
        <v>130</v>
      </c>
      <c r="Q76" s="28">
        <f t="shared" si="27"/>
        <v>24.1635687732342</v>
      </c>
      <c r="R76" s="11"/>
      <c r="S76" s="28" t="str">
        <f t="shared" si="28"/>
        <v>.0</v>
      </c>
    </row>
    <row r="77">
      <c r="B77" s="13" t="s">
        <v>82</v>
      </c>
      <c r="C77" s="27">
        <v>401</v>
      </c>
      <c r="D77" s="11">
        <f t="shared" si="20"/>
        <v>266</v>
      </c>
      <c r="E77" s="28">
        <f t="shared" si="29"/>
        <v>66.334164588528679</v>
      </c>
      <c r="F77" s="11">
        <v>138</v>
      </c>
      <c r="G77" s="28">
        <f t="shared" si="22"/>
        <v>51.8796992481203</v>
      </c>
      <c r="H77" s="11">
        <v>128</v>
      </c>
      <c r="I77" s="28">
        <f t="shared" si="23"/>
        <v>48.1203007518797</v>
      </c>
      <c r="J77" s="11"/>
      <c r="K77" s="28" t="str">
        <f t="shared" si="24"/>
        <v>.0</v>
      </c>
      <c r="L77" s="11">
        <f t="shared" si="21"/>
        <v>264</v>
      </c>
      <c r="M77" s="28">
        <f t="shared" si="25"/>
        <v>65.835411471321692</v>
      </c>
      <c r="N77" s="11">
        <v>175</v>
      </c>
      <c r="O77" s="28">
        <f t="shared" si="26"/>
        <v>66.287878787878782</v>
      </c>
      <c r="P77" s="11">
        <v>89</v>
      </c>
      <c r="Q77" s="28">
        <f t="shared" si="27"/>
        <v>33.712121212121211</v>
      </c>
      <c r="R77" s="11"/>
      <c r="S77" s="28" t="str">
        <f t="shared" si="28"/>
        <v>.0</v>
      </c>
    </row>
    <row r="78">
      <c r="B78" s="13" t="s">
        <v>83</v>
      </c>
      <c r="C78" s="27">
        <v>595</v>
      </c>
      <c r="D78" s="11">
        <f t="shared" si="20"/>
        <v>562</v>
      </c>
      <c r="E78" s="28">
        <f t="shared" si="29"/>
        <v>94.453781512605033</v>
      </c>
      <c r="F78" s="11">
        <v>283</v>
      </c>
      <c r="G78" s="28">
        <f t="shared" si="22"/>
        <v>50.355871886120994</v>
      </c>
      <c r="H78" s="11">
        <v>279</v>
      </c>
      <c r="I78" s="28">
        <f t="shared" si="23"/>
        <v>49.644128113879006</v>
      </c>
      <c r="J78" s="11"/>
      <c r="K78" s="28" t="str">
        <f t="shared" si="24"/>
        <v>.0</v>
      </c>
      <c r="L78" s="11">
        <f t="shared" si="21"/>
        <v>559</v>
      </c>
      <c r="M78" s="28">
        <f t="shared" si="25"/>
        <v>93.949579831932766</v>
      </c>
      <c r="N78" s="11">
        <v>476</v>
      </c>
      <c r="O78" s="28">
        <f t="shared" si="26"/>
        <v>85.1520572450805</v>
      </c>
      <c r="P78" s="11">
        <v>83</v>
      </c>
      <c r="Q78" s="28">
        <f t="shared" si="27"/>
        <v>14.847942754919499</v>
      </c>
      <c r="R78" s="11"/>
      <c r="S78" s="28" t="str">
        <f t="shared" si="28"/>
        <v>.0</v>
      </c>
    </row>
    <row r="79" ht="21" customHeight="1">
      <c r="A79" s="12" t="s">
        <v>84</v>
      </c>
      <c r="B79" s="12"/>
      <c r="C79" s="11">
        <f>SUM(C80:C94)</f>
        <v>15555</v>
      </c>
      <c r="D79" s="11">
        <f>SUM(D80:D94)</f>
        <v>14859</v>
      </c>
      <c r="E79" s="28">
        <f t="shared" si="29"/>
        <v>95.525554484088715</v>
      </c>
      <c r="F79" s="11">
        <f>SUM(F80:F94)</f>
        <v>8040</v>
      </c>
      <c r="G79" s="28">
        <f t="shared" si="22"/>
        <v>54.1086210377549</v>
      </c>
      <c r="H79" s="11">
        <f>SUM(H80:H94)</f>
        <v>6819</v>
      </c>
      <c r="I79" s="28">
        <f t="shared" si="23"/>
        <v>45.891378962245106</v>
      </c>
      <c r="J79" s="11">
        <f>SUM(J80:J94)</f>
        <v>0</v>
      </c>
      <c r="K79" s="28" t="str">
        <f t="shared" si="24"/>
        <v>.0</v>
      </c>
      <c r="L79" s="11">
        <f>SUM(L80:L94)</f>
        <v>14753</v>
      </c>
      <c r="M79" s="28">
        <f t="shared" si="25"/>
        <v>94.844101575056243</v>
      </c>
      <c r="N79" s="11">
        <f>SUM(N80:N94)</f>
        <v>9200</v>
      </c>
      <c r="O79" s="28">
        <f t="shared" si="26"/>
        <v>62.3601979258456</v>
      </c>
      <c r="P79" s="11">
        <f>SUM(P80:P94)</f>
        <v>5553</v>
      </c>
      <c r="Q79" s="28">
        <f t="shared" si="27"/>
        <v>37.63980207415441</v>
      </c>
      <c r="R79" s="11">
        <f>SUM(R80:R94)</f>
        <v>0</v>
      </c>
      <c r="S79" s="28" t="str">
        <f t="shared" si="28"/>
        <v>.0</v>
      </c>
    </row>
    <row r="80" ht="21" customHeight="1">
      <c r="A80" s="13"/>
      <c r="B80" s="13" t="s">
        <v>85</v>
      </c>
      <c r="C80" s="27">
        <v>190</v>
      </c>
      <c r="D80" s="11">
        <f ref="D80:D94" t="shared" si="30">SUM(F80,H80,J80)</f>
        <v>163</v>
      </c>
      <c r="E80" s="28">
        <f t="shared" si="29"/>
        <v>85.78947368421052</v>
      </c>
      <c r="F80" s="11">
        <v>96</v>
      </c>
      <c r="G80" s="28">
        <f t="shared" si="22"/>
        <v>58.895705521472394</v>
      </c>
      <c r="H80" s="11">
        <v>67</v>
      </c>
      <c r="I80" s="28">
        <f t="shared" si="23"/>
        <v>41.104294478527606</v>
      </c>
      <c r="J80" s="11"/>
      <c r="K80" s="28" t="str">
        <f t="shared" si="24"/>
        <v>.0</v>
      </c>
      <c r="L80" s="11">
        <f ref="L80:L94" t="shared" si="31">SUM(N80,P80,R80)</f>
        <v>162</v>
      </c>
      <c r="M80" s="28">
        <f t="shared" si="25"/>
        <v>85.263157894736835</v>
      </c>
      <c r="N80" s="11">
        <v>124</v>
      </c>
      <c r="O80" s="28">
        <f t="shared" si="26"/>
        <v>76.5432098765432</v>
      </c>
      <c r="P80" s="11">
        <v>38</v>
      </c>
      <c r="Q80" s="28">
        <f t="shared" si="27"/>
        <v>23.456790123456788</v>
      </c>
      <c r="R80" s="11"/>
      <c r="S80" s="28" t="str">
        <f t="shared" si="28"/>
        <v>.0</v>
      </c>
    </row>
    <row r="81">
      <c r="A81" s="13"/>
      <c r="B81" s="13" t="s">
        <v>86</v>
      </c>
      <c r="C81" s="27">
        <v>4672</v>
      </c>
      <c r="D81" s="11">
        <f t="shared" si="30"/>
        <v>4489</v>
      </c>
      <c r="E81" s="28">
        <f t="shared" si="29"/>
        <v>96.083047945205479</v>
      </c>
      <c r="F81" s="11">
        <v>3454</v>
      </c>
      <c r="G81" s="28">
        <f t="shared" si="22"/>
        <v>76.943640008910677</v>
      </c>
      <c r="H81" s="11">
        <v>1035</v>
      </c>
      <c r="I81" s="28">
        <f t="shared" si="23"/>
        <v>23.05635999108933</v>
      </c>
      <c r="J81" s="11"/>
      <c r="K81" s="28" t="str">
        <f t="shared" si="24"/>
        <v>.0</v>
      </c>
      <c r="L81" s="11">
        <f t="shared" si="31"/>
        <v>4482</v>
      </c>
      <c r="M81" s="28">
        <f t="shared" si="25"/>
        <v>95.9332191780822</v>
      </c>
      <c r="N81" s="11">
        <v>3751</v>
      </c>
      <c r="O81" s="28">
        <f t="shared" si="26"/>
        <v>83.690316822846938</v>
      </c>
      <c r="P81" s="11">
        <v>731</v>
      </c>
      <c r="Q81" s="28">
        <f t="shared" si="27"/>
        <v>16.309683177153055</v>
      </c>
      <c r="R81" s="11"/>
      <c r="S81" s="28" t="str">
        <f t="shared" si="28"/>
        <v>.0</v>
      </c>
    </row>
    <row r="82">
      <c r="A82" s="13"/>
      <c r="B82" s="13" t="s">
        <v>87</v>
      </c>
      <c r="C82" s="27">
        <v>621</v>
      </c>
      <c r="D82" s="11">
        <f t="shared" si="30"/>
        <v>612</v>
      </c>
      <c r="E82" s="28">
        <f t="shared" si="29"/>
        <v>98.550724637681171</v>
      </c>
      <c r="F82" s="11">
        <v>226</v>
      </c>
      <c r="G82" s="28">
        <f t="shared" si="22"/>
        <v>36.9281045751634</v>
      </c>
      <c r="H82" s="11">
        <v>386</v>
      </c>
      <c r="I82" s="28">
        <f t="shared" si="23"/>
        <v>63.0718954248366</v>
      </c>
      <c r="J82" s="11"/>
      <c r="K82" s="28" t="str">
        <f t="shared" si="24"/>
        <v>.0</v>
      </c>
      <c r="L82" s="11">
        <f t="shared" si="31"/>
        <v>614</v>
      </c>
      <c r="M82" s="28">
        <f t="shared" si="25"/>
        <v>98.87278582930756</v>
      </c>
      <c r="N82" s="11">
        <v>395</v>
      </c>
      <c r="O82" s="28">
        <f t="shared" si="26"/>
        <v>64.332247557003257</v>
      </c>
      <c r="P82" s="11">
        <v>219</v>
      </c>
      <c r="Q82" s="28">
        <f t="shared" si="27"/>
        <v>35.667752442996743</v>
      </c>
      <c r="R82" s="11"/>
      <c r="S82" s="28" t="str">
        <f t="shared" si="28"/>
        <v>.0</v>
      </c>
    </row>
    <row r="83">
      <c r="A83" s="13"/>
      <c r="B83" s="13" t="s">
        <v>88</v>
      </c>
      <c r="C83" s="27">
        <v>534</v>
      </c>
      <c r="D83" s="11">
        <f t="shared" si="30"/>
        <v>526</v>
      </c>
      <c r="E83" s="28">
        <f t="shared" si="29"/>
        <v>98.50187265917603</v>
      </c>
      <c r="F83" s="11">
        <v>359</v>
      </c>
      <c r="G83" s="28">
        <f t="shared" si="22"/>
        <v>68.250950570342212</v>
      </c>
      <c r="H83" s="11">
        <v>167</v>
      </c>
      <c r="I83" s="28">
        <f t="shared" si="23"/>
        <v>31.749049429657795</v>
      </c>
      <c r="J83" s="11"/>
      <c r="K83" s="28" t="str">
        <f t="shared" si="24"/>
        <v>.0</v>
      </c>
      <c r="L83" s="11">
        <f t="shared" si="31"/>
        <v>527</v>
      </c>
      <c r="M83" s="28">
        <f t="shared" si="25"/>
        <v>98.68913857677903</v>
      </c>
      <c r="N83" s="11">
        <v>421</v>
      </c>
      <c r="O83" s="28">
        <f t="shared" si="26"/>
        <v>79.886148007590123</v>
      </c>
      <c r="P83" s="11">
        <v>106</v>
      </c>
      <c r="Q83" s="28">
        <f t="shared" si="27"/>
        <v>20.113851992409867</v>
      </c>
      <c r="R83" s="11"/>
      <c r="S83" s="28" t="str">
        <f t="shared" si="28"/>
        <v>.0</v>
      </c>
    </row>
    <row r="84">
      <c r="A84" s="13"/>
      <c r="B84" s="13" t="s">
        <v>89</v>
      </c>
      <c r="C84" s="27">
        <v>1639</v>
      </c>
      <c r="D84" s="11">
        <f t="shared" si="30"/>
        <v>1598</v>
      </c>
      <c r="E84" s="28">
        <f t="shared" si="29"/>
        <v>97.49847467968273</v>
      </c>
      <c r="F84" s="11">
        <v>854</v>
      </c>
      <c r="G84" s="28">
        <f t="shared" si="22"/>
        <v>53.441802252816018</v>
      </c>
      <c r="H84" s="11">
        <v>744</v>
      </c>
      <c r="I84" s="28">
        <f t="shared" si="23"/>
        <v>46.558197747183982</v>
      </c>
      <c r="J84" s="11"/>
      <c r="K84" s="28" t="str">
        <f t="shared" si="24"/>
        <v>.0</v>
      </c>
      <c r="L84" s="11">
        <f t="shared" si="31"/>
        <v>1583</v>
      </c>
      <c r="M84" s="28">
        <f t="shared" si="25"/>
        <v>96.583282489322755</v>
      </c>
      <c r="N84" s="11">
        <v>960</v>
      </c>
      <c r="O84" s="28">
        <f t="shared" si="26"/>
        <v>60.644346178142769</v>
      </c>
      <c r="P84" s="11">
        <v>623</v>
      </c>
      <c r="Q84" s="28">
        <f t="shared" si="27"/>
        <v>39.355653821857231</v>
      </c>
      <c r="R84" s="11"/>
      <c r="S84" s="28" t="str">
        <f t="shared" si="28"/>
        <v>.0</v>
      </c>
    </row>
    <row r="85">
      <c r="A85" s="13"/>
      <c r="B85" s="13" t="s">
        <v>90</v>
      </c>
      <c r="C85" s="27">
        <v>4941</v>
      </c>
      <c r="D85" s="11">
        <f t="shared" si="30"/>
        <v>4810</v>
      </c>
      <c r="E85" s="28">
        <f t="shared" si="29"/>
        <v>97.348714835053627</v>
      </c>
      <c r="F85" s="11">
        <v>1811</v>
      </c>
      <c r="G85" s="28">
        <f t="shared" si="22"/>
        <v>37.650727650727653</v>
      </c>
      <c r="H85" s="11">
        <v>2999</v>
      </c>
      <c r="I85" s="28">
        <f t="shared" si="23"/>
        <v>62.349272349272347</v>
      </c>
      <c r="J85" s="11"/>
      <c r="K85" s="28" t="str">
        <f t="shared" si="24"/>
        <v>.0</v>
      </c>
      <c r="L85" s="11">
        <f t="shared" si="31"/>
        <v>4726</v>
      </c>
      <c r="M85" s="28">
        <f t="shared" si="25"/>
        <v>95.648654118599481</v>
      </c>
      <c r="N85" s="11">
        <v>2032</v>
      </c>
      <c r="O85" s="28">
        <f t="shared" si="26"/>
        <v>42.996191282268306</v>
      </c>
      <c r="P85" s="11">
        <v>2694</v>
      </c>
      <c r="Q85" s="28">
        <f t="shared" si="27"/>
        <v>57.003808717731694</v>
      </c>
      <c r="R85" s="11"/>
      <c r="S85" s="28" t="str">
        <f t="shared" si="28"/>
        <v>.0</v>
      </c>
    </row>
    <row r="86">
      <c r="A86" s="13"/>
      <c r="B86" s="13" t="s">
        <v>91</v>
      </c>
      <c r="C86" s="27">
        <v>176</v>
      </c>
      <c r="D86" s="11">
        <f t="shared" si="30"/>
        <v>144</v>
      </c>
      <c r="E86" s="28">
        <f t="shared" si="29"/>
        <v>81.818181818181827</v>
      </c>
      <c r="F86" s="11">
        <v>39</v>
      </c>
      <c r="G86" s="28">
        <f t="shared" si="22"/>
        <v>27.083333333333332</v>
      </c>
      <c r="H86" s="11">
        <v>105</v>
      </c>
      <c r="I86" s="28">
        <f t="shared" si="23"/>
        <v>72.916666666666657</v>
      </c>
      <c r="J86" s="11"/>
      <c r="K86" s="28" t="str">
        <f t="shared" si="24"/>
        <v>.0</v>
      </c>
      <c r="L86" s="11">
        <f t="shared" si="31"/>
        <v>144</v>
      </c>
      <c r="M86" s="28">
        <f t="shared" si="25"/>
        <v>81.818181818181827</v>
      </c>
      <c r="N86" s="11">
        <v>81</v>
      </c>
      <c r="O86" s="28">
        <f t="shared" si="26"/>
        <v>56.25</v>
      </c>
      <c r="P86" s="11">
        <v>63</v>
      </c>
      <c r="Q86" s="28">
        <f t="shared" si="27"/>
        <v>43.75</v>
      </c>
      <c r="R86" s="11"/>
      <c r="S86" s="28" t="str">
        <f t="shared" si="28"/>
        <v>.0</v>
      </c>
    </row>
    <row r="87">
      <c r="B87" s="13" t="s">
        <v>92</v>
      </c>
      <c r="C87" s="27">
        <v>339</v>
      </c>
      <c r="D87" s="11">
        <f t="shared" si="30"/>
        <v>288</v>
      </c>
      <c r="E87" s="28">
        <f t="shared" si="29"/>
        <v>84.955752212389385</v>
      </c>
      <c r="F87" s="11">
        <v>185</v>
      </c>
      <c r="G87" s="28">
        <f t="shared" si="22"/>
        <v>64.236111111111114</v>
      </c>
      <c r="H87" s="11">
        <v>103</v>
      </c>
      <c r="I87" s="28">
        <f t="shared" si="23"/>
        <v>35.763888888888893</v>
      </c>
      <c r="J87" s="11"/>
      <c r="K87" s="28" t="str">
        <f t="shared" si="24"/>
        <v>.0</v>
      </c>
      <c r="L87" s="11">
        <f t="shared" si="31"/>
        <v>290</v>
      </c>
      <c r="M87" s="28">
        <f t="shared" si="25"/>
        <v>85.545722713864308</v>
      </c>
      <c r="N87" s="11">
        <v>216</v>
      </c>
      <c r="O87" s="28">
        <f t="shared" si="26"/>
        <v>74.482758620689665</v>
      </c>
      <c r="P87" s="11">
        <v>74</v>
      </c>
      <c r="Q87" s="28">
        <f t="shared" si="27"/>
        <v>25.517241379310345</v>
      </c>
      <c r="R87" s="11"/>
      <c r="S87" s="28" t="str">
        <f t="shared" si="28"/>
        <v>.0</v>
      </c>
    </row>
    <row r="88">
      <c r="B88" s="13" t="s">
        <v>93</v>
      </c>
      <c r="C88" s="27">
        <v>354</v>
      </c>
      <c r="D88" s="11">
        <f t="shared" si="30"/>
        <v>263</v>
      </c>
      <c r="E88" s="28">
        <f t="shared" si="29"/>
        <v>74.293785310734464</v>
      </c>
      <c r="F88" s="11">
        <v>120</v>
      </c>
      <c r="G88" s="28">
        <f t="shared" si="22"/>
        <v>45.627376425855516</v>
      </c>
      <c r="H88" s="11">
        <v>143</v>
      </c>
      <c r="I88" s="28">
        <f t="shared" si="23"/>
        <v>54.372623574144484</v>
      </c>
      <c r="J88" s="11"/>
      <c r="K88" s="28" t="str">
        <f t="shared" si="24"/>
        <v>.0</v>
      </c>
      <c r="L88" s="11">
        <f t="shared" si="31"/>
        <v>263</v>
      </c>
      <c r="M88" s="28">
        <f t="shared" si="25"/>
        <v>74.293785310734464</v>
      </c>
      <c r="N88" s="11">
        <v>145</v>
      </c>
      <c r="O88" s="28">
        <f t="shared" si="26"/>
        <v>55.133079847908753</v>
      </c>
      <c r="P88" s="11">
        <v>118</v>
      </c>
      <c r="Q88" s="28">
        <f t="shared" si="27"/>
        <v>44.866920152091254</v>
      </c>
      <c r="R88" s="11"/>
      <c r="S88" s="28" t="str">
        <f t="shared" si="28"/>
        <v>.0</v>
      </c>
    </row>
    <row r="89">
      <c r="B89" s="13" t="s">
        <v>94</v>
      </c>
      <c r="C89" s="27">
        <v>481</v>
      </c>
      <c r="D89" s="11">
        <f t="shared" si="30"/>
        <v>451</v>
      </c>
      <c r="E89" s="28">
        <f t="shared" si="29"/>
        <v>93.762993762993759</v>
      </c>
      <c r="F89" s="11">
        <v>272</v>
      </c>
      <c r="G89" s="28">
        <f t="shared" si="22"/>
        <v>60.310421286031044</v>
      </c>
      <c r="H89" s="11">
        <v>179</v>
      </c>
      <c r="I89" s="28">
        <f t="shared" si="23"/>
        <v>39.689578713968956</v>
      </c>
      <c r="J89" s="11"/>
      <c r="K89" s="28" t="str">
        <f t="shared" si="24"/>
        <v>.0</v>
      </c>
      <c r="L89" s="11">
        <f t="shared" si="31"/>
        <v>450</v>
      </c>
      <c r="M89" s="28">
        <f t="shared" si="25"/>
        <v>93.555093555093563</v>
      </c>
      <c r="N89" s="11">
        <v>308</v>
      </c>
      <c r="O89" s="28">
        <f t="shared" si="26"/>
        <v>68.444444444444443</v>
      </c>
      <c r="P89" s="11">
        <v>142</v>
      </c>
      <c r="Q89" s="28">
        <f t="shared" si="27"/>
        <v>31.555555555555554</v>
      </c>
      <c r="R89" s="11"/>
      <c r="S89" s="28" t="str">
        <f t="shared" si="28"/>
        <v>.0</v>
      </c>
    </row>
    <row r="90">
      <c r="B90" s="13" t="s">
        <v>95</v>
      </c>
      <c r="C90" s="27">
        <v>522</v>
      </c>
      <c r="D90" s="11">
        <f t="shared" si="30"/>
        <v>504</v>
      </c>
      <c r="E90" s="28">
        <f t="shared" si="29"/>
        <v>96.551724137931032</v>
      </c>
      <c r="F90" s="11">
        <v>220</v>
      </c>
      <c r="G90" s="28">
        <f t="shared" si="22"/>
        <v>43.650793650793652</v>
      </c>
      <c r="H90" s="11">
        <v>284</v>
      </c>
      <c r="I90" s="28">
        <f t="shared" si="23"/>
        <v>56.349206349206348</v>
      </c>
      <c r="J90" s="11"/>
      <c r="K90" s="28" t="str">
        <f t="shared" si="24"/>
        <v>.0</v>
      </c>
      <c r="L90" s="11">
        <f t="shared" si="31"/>
        <v>504</v>
      </c>
      <c r="M90" s="28">
        <f t="shared" si="25"/>
        <v>96.551724137931032</v>
      </c>
      <c r="N90" s="11">
        <v>302</v>
      </c>
      <c r="O90" s="28">
        <f t="shared" si="26"/>
        <v>59.920634920634917</v>
      </c>
      <c r="P90" s="11">
        <v>202</v>
      </c>
      <c r="Q90" s="28">
        <f t="shared" si="27"/>
        <v>40.079365079365083</v>
      </c>
      <c r="R90" s="11"/>
      <c r="S90" s="28" t="str">
        <f t="shared" si="28"/>
        <v>.0</v>
      </c>
    </row>
    <row r="91">
      <c r="B91" s="13" t="s">
        <v>96</v>
      </c>
      <c r="C91" s="27">
        <v>282</v>
      </c>
      <c r="D91" s="11">
        <f t="shared" si="30"/>
        <v>232</v>
      </c>
      <c r="E91" s="28">
        <f t="shared" si="29"/>
        <v>82.269503546099287</v>
      </c>
      <c r="F91" s="11">
        <v>163</v>
      </c>
      <c r="G91" s="28">
        <f t="shared" si="22"/>
        <v>70.258620689655174</v>
      </c>
      <c r="H91" s="11">
        <v>69</v>
      </c>
      <c r="I91" s="28">
        <f t="shared" si="23"/>
        <v>29.741379310344829</v>
      </c>
      <c r="J91" s="11"/>
      <c r="K91" s="28" t="str">
        <f t="shared" si="24"/>
        <v>.0</v>
      </c>
      <c r="L91" s="11">
        <f t="shared" si="31"/>
        <v>228</v>
      </c>
      <c r="M91" s="28">
        <f t="shared" si="25"/>
        <v>80.851063829787222</v>
      </c>
      <c r="N91" s="11">
        <v>202</v>
      </c>
      <c r="O91" s="28">
        <f t="shared" si="26"/>
        <v>88.596491228070178</v>
      </c>
      <c r="P91" s="11">
        <v>26</v>
      </c>
      <c r="Q91" s="28">
        <f t="shared" si="27"/>
        <v>11.403508771929824</v>
      </c>
      <c r="R91" s="11"/>
      <c r="S91" s="28" t="str">
        <f t="shared" si="28"/>
        <v>.0</v>
      </c>
    </row>
    <row r="92">
      <c r="B92" s="13" t="s">
        <v>97</v>
      </c>
      <c r="C92" s="27">
        <v>747</v>
      </c>
      <c r="D92" s="11">
        <f t="shared" si="30"/>
        <v>724</v>
      </c>
      <c r="E92" s="28">
        <f t="shared" si="29"/>
        <v>96.921017402945111</v>
      </c>
      <c r="F92" s="11">
        <v>226</v>
      </c>
      <c r="G92" s="28">
        <f t="shared" si="22"/>
        <v>31.215469613259668</v>
      </c>
      <c r="H92" s="11">
        <v>498</v>
      </c>
      <c r="I92" s="28">
        <f t="shared" si="23"/>
        <v>68.784530386740329</v>
      </c>
      <c r="J92" s="11"/>
      <c r="K92" s="28" t="str">
        <f t="shared" si="24"/>
        <v>.0</v>
      </c>
      <c r="L92" s="11">
        <f t="shared" si="31"/>
        <v>725</v>
      </c>
      <c r="M92" s="28">
        <f t="shared" si="25"/>
        <v>97.054886211512709</v>
      </c>
      <c r="N92" s="11">
        <v>241</v>
      </c>
      <c r="O92" s="28">
        <f t="shared" si="26"/>
        <v>33.241379310344826</v>
      </c>
      <c r="P92" s="11">
        <v>484</v>
      </c>
      <c r="Q92" s="28">
        <f t="shared" si="27"/>
        <v>66.758620689655174</v>
      </c>
      <c r="R92" s="11"/>
      <c r="S92" s="28" t="str">
        <f t="shared" si="28"/>
        <v>.0</v>
      </c>
    </row>
    <row r="93">
      <c r="B93" s="13" t="s">
        <v>98</v>
      </c>
      <c r="C93" s="27">
        <v>35</v>
      </c>
      <c r="D93" s="11">
        <f t="shared" si="30"/>
        <v>33</v>
      </c>
      <c r="E93" s="28">
        <f t="shared" si="29"/>
        <v>94.285714285714278</v>
      </c>
      <c r="F93" s="11">
        <v>13</v>
      </c>
      <c r="G93" s="28">
        <f t="shared" si="22"/>
        <v>39.393939393939391</v>
      </c>
      <c r="H93" s="11">
        <v>20</v>
      </c>
      <c r="I93" s="28">
        <f t="shared" si="23"/>
        <v>60.606060606060609</v>
      </c>
      <c r="J93" s="11"/>
      <c r="K93" s="28" t="str">
        <f t="shared" si="24"/>
        <v>.0</v>
      </c>
      <c r="L93" s="11">
        <f t="shared" si="31"/>
        <v>33</v>
      </c>
      <c r="M93" s="28">
        <f t="shared" si="25"/>
        <v>94.285714285714278</v>
      </c>
      <c r="N93" s="11">
        <v>18</v>
      </c>
      <c r="O93" s="28">
        <f t="shared" si="26"/>
        <v>54.54545454545454</v>
      </c>
      <c r="P93" s="11">
        <v>15</v>
      </c>
      <c r="Q93" s="28">
        <f t="shared" si="27"/>
        <v>45.454545454545453</v>
      </c>
      <c r="R93" s="11"/>
      <c r="S93" s="28" t="str">
        <f t="shared" si="28"/>
        <v>.0</v>
      </c>
    </row>
    <row r="94">
      <c r="B94" s="13" t="s">
        <v>99</v>
      </c>
      <c r="C94" s="27">
        <v>22</v>
      </c>
      <c r="D94" s="11">
        <f t="shared" si="30"/>
        <v>22</v>
      </c>
      <c r="E94" s="28">
        <f t="shared" si="29"/>
        <v>100</v>
      </c>
      <c r="F94" s="11">
        <v>2</v>
      </c>
      <c r="G94" s="28">
        <f t="shared" si="22"/>
        <v>9.0909090909090917</v>
      </c>
      <c r="H94" s="11">
        <v>20</v>
      </c>
      <c r="I94" s="28">
        <f t="shared" si="23"/>
        <v>90.9090909090909</v>
      </c>
      <c r="J94" s="11"/>
      <c r="K94" s="28" t="str">
        <f t="shared" si="24"/>
        <v>.0</v>
      </c>
      <c r="L94" s="11">
        <f t="shared" si="31"/>
        <v>22</v>
      </c>
      <c r="M94" s="28">
        <f t="shared" si="25"/>
        <v>100</v>
      </c>
      <c r="N94" s="11">
        <v>4</v>
      </c>
      <c r="O94" s="28">
        <f t="shared" si="26"/>
        <v>18.181818181818183</v>
      </c>
      <c r="P94" s="11">
        <v>18</v>
      </c>
      <c r="Q94" s="28">
        <f t="shared" si="27"/>
        <v>81.818181818181827</v>
      </c>
      <c r="R94" s="11"/>
      <c r="S94" s="28" t="str">
        <f t="shared" si="28"/>
        <v>.0</v>
      </c>
    </row>
    <row r="95" ht="21" customHeight="1">
      <c r="A95" s="12" t="s">
        <v>100</v>
      </c>
      <c r="B95" s="12"/>
      <c r="C95" s="11">
        <f>SUM(C96:C103)</f>
        <v>5631</v>
      </c>
      <c r="D95" s="11">
        <f>SUM(D96:D103)</f>
        <v>5162</v>
      </c>
      <c r="E95" s="28">
        <f t="shared" si="29"/>
        <v>91.671106375421772</v>
      </c>
      <c r="F95" s="11">
        <f>SUM(F96:F103)</f>
        <v>3640</v>
      </c>
      <c r="G95" s="28">
        <f t="shared" si="22"/>
        <v>70.515304145679963</v>
      </c>
      <c r="H95" s="11">
        <f>SUM(H96:H103)</f>
        <v>1522</v>
      </c>
      <c r="I95" s="28">
        <f t="shared" si="23"/>
        <v>29.48469585432003</v>
      </c>
      <c r="J95" s="11">
        <f>SUM(J96:J103)</f>
        <v>0</v>
      </c>
      <c r="K95" s="28" t="str">
        <f t="shared" si="24"/>
        <v>.0</v>
      </c>
      <c r="L95" s="11">
        <f>SUM(L96:L103)</f>
        <v>5165</v>
      </c>
      <c r="M95" s="28">
        <f t="shared" si="25"/>
        <v>91.724382880483034</v>
      </c>
      <c r="N95" s="11">
        <f>SUM(N96:N103)</f>
        <v>3996</v>
      </c>
      <c r="O95" s="28">
        <f t="shared" si="26"/>
        <v>77.36689254598258</v>
      </c>
      <c r="P95" s="11">
        <f>SUM(P96:P103)</f>
        <v>1169</v>
      </c>
      <c r="Q95" s="28">
        <f t="shared" si="27"/>
        <v>22.633107454017427</v>
      </c>
      <c r="R95" s="11">
        <f>SUM(R96:R103)</f>
        <v>0</v>
      </c>
      <c r="S95" s="28" t="str">
        <f t="shared" si="28"/>
        <v>.0</v>
      </c>
    </row>
    <row r="96" ht="21" customHeight="1">
      <c r="A96" s="13"/>
      <c r="B96" s="13" t="s">
        <v>101</v>
      </c>
      <c r="C96" s="27">
        <v>429</v>
      </c>
      <c r="D96" s="11">
        <f ref="D96:D103" t="shared" si="32">SUM(F96,H96,J96)</f>
        <v>365</v>
      </c>
      <c r="E96" s="28">
        <f t="shared" si="29"/>
        <v>85.081585081585075</v>
      </c>
      <c r="F96" s="11">
        <v>235</v>
      </c>
      <c r="G96" s="28">
        <f t="shared" si="22"/>
        <v>64.38356164383562</v>
      </c>
      <c r="H96" s="11">
        <v>130</v>
      </c>
      <c r="I96" s="28">
        <f t="shared" si="23"/>
        <v>35.61643835616438</v>
      </c>
      <c r="J96" s="11"/>
      <c r="K96" s="28" t="str">
        <f t="shared" si="24"/>
        <v>.0</v>
      </c>
      <c r="L96" s="11">
        <f ref="L96:L103" t="shared" si="33">SUM(N96,P96,R96)</f>
        <v>367</v>
      </c>
      <c r="M96" s="28">
        <f t="shared" si="25"/>
        <v>85.547785547785551</v>
      </c>
      <c r="N96" s="11">
        <v>264</v>
      </c>
      <c r="O96" s="28">
        <f t="shared" si="26"/>
        <v>71.934604904632153</v>
      </c>
      <c r="P96" s="11">
        <v>103</v>
      </c>
      <c r="Q96" s="28">
        <f t="shared" si="27"/>
        <v>28.065395095367844</v>
      </c>
      <c r="R96" s="11"/>
      <c r="S96" s="28" t="str">
        <f t="shared" si="28"/>
        <v>.0</v>
      </c>
    </row>
    <row r="97">
      <c r="A97" s="13"/>
      <c r="B97" s="13" t="s">
        <v>102</v>
      </c>
      <c r="C97" s="27">
        <v>413</v>
      </c>
      <c r="D97" s="11">
        <f t="shared" si="32"/>
        <v>345</v>
      </c>
      <c r="E97" s="28">
        <f t="shared" si="29"/>
        <v>83.535108958837768</v>
      </c>
      <c r="F97" s="11">
        <v>188</v>
      </c>
      <c r="G97" s="28">
        <f t="shared" si="22"/>
        <v>54.492753623188406</v>
      </c>
      <c r="H97" s="11">
        <v>157</v>
      </c>
      <c r="I97" s="28">
        <f t="shared" si="23"/>
        <v>45.507246376811594</v>
      </c>
      <c r="J97" s="11"/>
      <c r="K97" s="28" t="str">
        <f t="shared" si="24"/>
        <v>.0</v>
      </c>
      <c r="L97" s="11">
        <f t="shared" si="33"/>
        <v>345</v>
      </c>
      <c r="M97" s="28">
        <f t="shared" si="25"/>
        <v>83.535108958837768</v>
      </c>
      <c r="N97" s="11">
        <v>213</v>
      </c>
      <c r="O97" s="28">
        <f t="shared" si="26"/>
        <v>61.739130434782609</v>
      </c>
      <c r="P97" s="11">
        <v>132</v>
      </c>
      <c r="Q97" s="28">
        <f t="shared" si="27"/>
        <v>38.260869565217391</v>
      </c>
      <c r="R97" s="11"/>
      <c r="S97" s="28" t="str">
        <f t="shared" si="28"/>
        <v>.0</v>
      </c>
    </row>
    <row r="98">
      <c r="A98" s="13"/>
      <c r="B98" s="13" t="s">
        <v>103</v>
      </c>
      <c r="C98" s="27">
        <v>2212</v>
      </c>
      <c r="D98" s="11">
        <f t="shared" si="32"/>
        <v>2111</v>
      </c>
      <c r="E98" s="28">
        <f t="shared" si="29"/>
        <v>95.433996383363478</v>
      </c>
      <c r="F98" s="11">
        <v>1622</v>
      </c>
      <c r="G98" s="28">
        <f t="shared" si="22"/>
        <v>76.835622927522508</v>
      </c>
      <c r="H98" s="11">
        <v>489</v>
      </c>
      <c r="I98" s="28">
        <f t="shared" si="23"/>
        <v>23.1643770724775</v>
      </c>
      <c r="J98" s="11"/>
      <c r="K98" s="28" t="str">
        <f t="shared" si="24"/>
        <v>.0</v>
      </c>
      <c r="L98" s="11">
        <f t="shared" si="33"/>
        <v>2114</v>
      </c>
      <c r="M98" s="28">
        <f t="shared" si="25"/>
        <v>95.569620253164558</v>
      </c>
      <c r="N98" s="11">
        <v>1711</v>
      </c>
      <c r="O98" s="28">
        <f t="shared" si="26"/>
        <v>80.936613055818356</v>
      </c>
      <c r="P98" s="11">
        <v>403</v>
      </c>
      <c r="Q98" s="28">
        <f t="shared" si="27"/>
        <v>19.063386944181644</v>
      </c>
      <c r="R98" s="11"/>
      <c r="S98" s="28" t="str">
        <f t="shared" si="28"/>
        <v>.0</v>
      </c>
    </row>
    <row r="99">
      <c r="A99" s="13"/>
      <c r="B99" s="13" t="s">
        <v>104</v>
      </c>
      <c r="C99" s="27">
        <v>699</v>
      </c>
      <c r="D99" s="11">
        <f t="shared" si="32"/>
        <v>656</v>
      </c>
      <c r="E99" s="28">
        <f t="shared" si="29"/>
        <v>93.848354792560812</v>
      </c>
      <c r="F99" s="11">
        <v>466</v>
      </c>
      <c r="G99" s="28">
        <f t="shared" si="22"/>
        <v>71.036585365853654</v>
      </c>
      <c r="H99" s="11">
        <v>190</v>
      </c>
      <c r="I99" s="28">
        <f t="shared" si="23"/>
        <v>28.963414634146339</v>
      </c>
      <c r="J99" s="11"/>
      <c r="K99" s="28" t="str">
        <f t="shared" si="24"/>
        <v>.0</v>
      </c>
      <c r="L99" s="11">
        <f t="shared" si="33"/>
        <v>656</v>
      </c>
      <c r="M99" s="28">
        <f t="shared" si="25"/>
        <v>93.848354792560812</v>
      </c>
      <c r="N99" s="11">
        <v>521</v>
      </c>
      <c r="O99" s="28">
        <f t="shared" si="26"/>
        <v>79.420731707317074</v>
      </c>
      <c r="P99" s="11">
        <v>135</v>
      </c>
      <c r="Q99" s="28">
        <f t="shared" si="27"/>
        <v>20.579268292682926</v>
      </c>
      <c r="R99" s="11"/>
      <c r="S99" s="28" t="str">
        <f t="shared" si="28"/>
        <v>.0</v>
      </c>
    </row>
    <row r="100">
      <c r="A100" s="13"/>
      <c r="B100" s="13" t="s">
        <v>105</v>
      </c>
      <c r="C100" s="27">
        <v>418</v>
      </c>
      <c r="D100" s="11">
        <f t="shared" si="32"/>
        <v>354</v>
      </c>
      <c r="E100" s="28">
        <f t="shared" si="29"/>
        <v>84.688995215311</v>
      </c>
      <c r="F100" s="11">
        <v>286</v>
      </c>
      <c r="G100" s="28">
        <f t="shared" si="22"/>
        <v>80.7909604519774</v>
      </c>
      <c r="H100" s="11">
        <v>68</v>
      </c>
      <c r="I100" s="28">
        <f t="shared" si="23"/>
        <v>19.2090395480226</v>
      </c>
      <c r="J100" s="11"/>
      <c r="K100" s="28" t="str">
        <f t="shared" si="24"/>
        <v>.0</v>
      </c>
      <c r="L100" s="11">
        <f t="shared" si="33"/>
        <v>357</v>
      </c>
      <c r="M100" s="28">
        <f t="shared" si="25"/>
        <v>85.4066985645933</v>
      </c>
      <c r="N100" s="11">
        <v>321</v>
      </c>
      <c r="O100" s="28">
        <f t="shared" si="26"/>
        <v>89.915966386554629</v>
      </c>
      <c r="P100" s="11">
        <v>36</v>
      </c>
      <c r="Q100" s="28">
        <f t="shared" si="27"/>
        <v>10.084033613445378</v>
      </c>
      <c r="R100" s="11"/>
      <c r="S100" s="28" t="str">
        <f t="shared" si="28"/>
        <v>.0</v>
      </c>
    </row>
    <row r="101">
      <c r="A101" s="13"/>
      <c r="B101" s="13" t="s">
        <v>106</v>
      </c>
      <c r="C101" s="27">
        <v>635</v>
      </c>
      <c r="D101" s="11">
        <f t="shared" si="32"/>
        <v>579</v>
      </c>
      <c r="E101" s="28">
        <f t="shared" si="29"/>
        <v>91.181102362204726</v>
      </c>
      <c r="F101" s="11">
        <v>259</v>
      </c>
      <c r="G101" s="28">
        <f t="shared" si="22"/>
        <v>44.732297063903282</v>
      </c>
      <c r="H101" s="11">
        <v>320</v>
      </c>
      <c r="I101" s="28">
        <f t="shared" si="23"/>
        <v>55.267702936096718</v>
      </c>
      <c r="J101" s="11"/>
      <c r="K101" s="28" t="str">
        <f t="shared" si="24"/>
        <v>.0</v>
      </c>
      <c r="L101" s="11">
        <f t="shared" si="33"/>
        <v>578</v>
      </c>
      <c r="M101" s="28">
        <f t="shared" si="25"/>
        <v>91.023622047244089</v>
      </c>
      <c r="N101" s="11">
        <v>299</v>
      </c>
      <c r="O101" s="28">
        <f t="shared" si="26"/>
        <v>51.730103806228378</v>
      </c>
      <c r="P101" s="11">
        <v>279</v>
      </c>
      <c r="Q101" s="28">
        <f t="shared" si="27"/>
        <v>48.269896193771629</v>
      </c>
      <c r="R101" s="11"/>
      <c r="S101" s="28" t="str">
        <f t="shared" si="28"/>
        <v>.0</v>
      </c>
    </row>
    <row r="102">
      <c r="A102" s="13"/>
      <c r="B102" s="13" t="s">
        <v>107</v>
      </c>
      <c r="C102" s="27">
        <v>680</v>
      </c>
      <c r="D102" s="11">
        <f t="shared" si="32"/>
        <v>638</v>
      </c>
      <c r="E102" s="28">
        <f t="shared" si="29"/>
        <v>93.82352941176471</v>
      </c>
      <c r="F102" s="11">
        <v>490</v>
      </c>
      <c r="G102" s="28">
        <f t="shared" si="22"/>
        <v>76.8025078369906</v>
      </c>
      <c r="H102" s="11">
        <v>148</v>
      </c>
      <c r="I102" s="28">
        <f t="shared" si="23"/>
        <v>23.197492163009404</v>
      </c>
      <c r="J102" s="11"/>
      <c r="K102" s="28" t="str">
        <f t="shared" si="24"/>
        <v>.0</v>
      </c>
      <c r="L102" s="11">
        <f t="shared" si="33"/>
        <v>638</v>
      </c>
      <c r="M102" s="28">
        <f t="shared" si="25"/>
        <v>93.82352941176471</v>
      </c>
      <c r="N102" s="11">
        <v>563</v>
      </c>
      <c r="O102" s="28">
        <f t="shared" si="26"/>
        <v>88.244514106583068</v>
      </c>
      <c r="P102" s="11">
        <v>75</v>
      </c>
      <c r="Q102" s="28">
        <f t="shared" si="27"/>
        <v>11.755485893416928</v>
      </c>
      <c r="R102" s="11"/>
      <c r="S102" s="28" t="str">
        <f t="shared" si="28"/>
        <v>.0</v>
      </c>
    </row>
    <row r="103">
      <c r="B103" s="13" t="s">
        <v>108</v>
      </c>
      <c r="C103" s="27">
        <v>145</v>
      </c>
      <c r="D103" s="11">
        <f t="shared" si="32"/>
        <v>114</v>
      </c>
      <c r="E103" s="28">
        <f t="shared" si="29"/>
        <v>78.620689655172413</v>
      </c>
      <c r="F103" s="11">
        <v>94</v>
      </c>
      <c r="G103" s="28">
        <f t="shared" si="22"/>
        <v>82.456140350877192</v>
      </c>
      <c r="H103" s="11">
        <v>20</v>
      </c>
      <c r="I103" s="28">
        <f t="shared" si="23"/>
        <v>17.543859649122805</v>
      </c>
      <c r="J103" s="11"/>
      <c r="K103" s="28" t="str">
        <f t="shared" si="24"/>
        <v>.0</v>
      </c>
      <c r="L103" s="11">
        <f t="shared" si="33"/>
        <v>110</v>
      </c>
      <c r="M103" s="28">
        <f t="shared" si="25"/>
        <v>75.862068965517238</v>
      </c>
      <c r="N103" s="11">
        <v>104</v>
      </c>
      <c r="O103" s="28">
        <f t="shared" si="26"/>
        <v>94.545454545454547</v>
      </c>
      <c r="P103" s="11">
        <v>6</v>
      </c>
      <c r="Q103" s="28">
        <f t="shared" si="27"/>
        <v>5.4545454545454541</v>
      </c>
      <c r="R103" s="11"/>
      <c r="S103" s="28" t="str">
        <f t="shared" si="28"/>
        <v>.0</v>
      </c>
    </row>
    <row r="104" ht="21" customHeight="1">
      <c r="A104" s="12" t="s">
        <v>109</v>
      </c>
      <c r="B104" s="12"/>
      <c r="C104" s="11">
        <f>SUM(C105:C113)</f>
        <v>6109</v>
      </c>
      <c r="D104" s="11">
        <f>SUM(D105:D113)</f>
        <v>5061</v>
      </c>
      <c r="E104" s="28">
        <f t="shared" si="29"/>
        <v>82.844982812244226</v>
      </c>
      <c r="F104" s="11">
        <f>SUM(F105:F113)</f>
        <v>2686</v>
      </c>
      <c r="G104" s="28">
        <f t="shared" si="22"/>
        <v>53.072515313179217</v>
      </c>
      <c r="H104" s="11">
        <f>SUM(H105:H113)</f>
        <v>2375</v>
      </c>
      <c r="I104" s="28">
        <f t="shared" si="23"/>
        <v>46.927484686820783</v>
      </c>
      <c r="J104" s="11">
        <f>SUM(J105:J113)</f>
        <v>0</v>
      </c>
      <c r="K104" s="28" t="str">
        <f t="shared" si="24"/>
        <v>.0</v>
      </c>
      <c r="L104" s="11">
        <f>SUM(L105:L113)</f>
        <v>5145</v>
      </c>
      <c r="M104" s="28">
        <f t="shared" si="25"/>
        <v>84.220003273858239</v>
      </c>
      <c r="N104" s="11">
        <f>SUM(N105:N113)</f>
        <v>2878</v>
      </c>
      <c r="O104" s="28">
        <f t="shared" si="26"/>
        <v>55.937803692905732</v>
      </c>
      <c r="P104" s="11">
        <f>SUM(P105:P113)</f>
        <v>2267</v>
      </c>
      <c r="Q104" s="28">
        <f t="shared" si="27"/>
        <v>44.062196307094261</v>
      </c>
      <c r="R104" s="11">
        <f>SUM(R105:R113)</f>
        <v>0</v>
      </c>
      <c r="S104" s="28" t="str">
        <f t="shared" si="28"/>
        <v>.0</v>
      </c>
    </row>
    <row r="105" ht="21" customHeight="1">
      <c r="A105" s="13"/>
      <c r="B105" s="13" t="s">
        <v>110</v>
      </c>
      <c r="C105" s="27">
        <v>422</v>
      </c>
      <c r="D105" s="11">
        <f ref="D105:D113" t="shared" si="34">SUM(F105,H105,J105)</f>
        <v>268</v>
      </c>
      <c r="E105" s="28">
        <f t="shared" si="29"/>
        <v>63.507109004739334</v>
      </c>
      <c r="F105" s="11">
        <v>111</v>
      </c>
      <c r="G105" s="28">
        <f t="shared" si="22"/>
        <v>41.417910447761194</v>
      </c>
      <c r="H105" s="11">
        <v>157</v>
      </c>
      <c r="I105" s="28">
        <f t="shared" si="23"/>
        <v>58.582089552238806</v>
      </c>
      <c r="J105" s="11"/>
      <c r="K105" s="28" t="str">
        <f t="shared" si="24"/>
        <v>.0</v>
      </c>
      <c r="L105" s="11">
        <f ref="L105:L113" t="shared" si="35">SUM(N105,P105,R105)</f>
        <v>267</v>
      </c>
      <c r="M105" s="28">
        <f t="shared" si="25"/>
        <v>63.270142180094794</v>
      </c>
      <c r="N105" s="11">
        <v>117</v>
      </c>
      <c r="O105" s="28">
        <f t="shared" si="26"/>
        <v>43.820224719101127</v>
      </c>
      <c r="P105" s="11">
        <v>150</v>
      </c>
      <c r="Q105" s="28">
        <f t="shared" si="27"/>
        <v>56.17977528089888</v>
      </c>
      <c r="R105" s="11"/>
      <c r="S105" s="28" t="str">
        <f t="shared" si="28"/>
        <v>.0</v>
      </c>
    </row>
    <row r="106">
      <c r="A106" s="13"/>
      <c r="B106" s="13" t="s">
        <v>111</v>
      </c>
      <c r="C106" s="27">
        <v>175</v>
      </c>
      <c r="D106" s="11">
        <f t="shared" si="34"/>
        <v>160</v>
      </c>
      <c r="E106" s="28">
        <f t="shared" si="29"/>
        <v>91.428571428571431</v>
      </c>
      <c r="F106" s="11">
        <v>40</v>
      </c>
      <c r="G106" s="28">
        <f t="shared" si="22"/>
        <v>25</v>
      </c>
      <c r="H106" s="11">
        <v>120</v>
      </c>
      <c r="I106" s="28">
        <f t="shared" si="23"/>
        <v>75</v>
      </c>
      <c r="J106" s="11"/>
      <c r="K106" s="28" t="str">
        <f t="shared" si="24"/>
        <v>.0</v>
      </c>
      <c r="L106" s="11">
        <f t="shared" si="35"/>
        <v>161</v>
      </c>
      <c r="M106" s="28">
        <f t="shared" si="25"/>
        <v>92</v>
      </c>
      <c r="N106" s="11">
        <v>48</v>
      </c>
      <c r="O106" s="28">
        <f t="shared" si="26"/>
        <v>29.813664596273291</v>
      </c>
      <c r="P106" s="11">
        <v>113</v>
      </c>
      <c r="Q106" s="28">
        <f t="shared" si="27"/>
        <v>70.1863354037267</v>
      </c>
      <c r="R106" s="11"/>
      <c r="S106" s="28" t="str">
        <f t="shared" si="28"/>
        <v>.0</v>
      </c>
    </row>
    <row r="107">
      <c r="A107" s="13"/>
      <c r="B107" s="13" t="s">
        <v>112</v>
      </c>
      <c r="C107" s="27">
        <v>299</v>
      </c>
      <c r="D107" s="11">
        <f t="shared" si="34"/>
        <v>206</v>
      </c>
      <c r="E107" s="28">
        <f t="shared" si="29"/>
        <v>68.896321070234109</v>
      </c>
      <c r="F107" s="11">
        <v>111</v>
      </c>
      <c r="G107" s="28">
        <f t="shared" si="22"/>
        <v>53.883495145631066</v>
      </c>
      <c r="H107" s="11">
        <v>95</v>
      </c>
      <c r="I107" s="28">
        <f t="shared" si="23"/>
        <v>46.116504854368934</v>
      </c>
      <c r="J107" s="11"/>
      <c r="K107" s="28" t="str">
        <f t="shared" si="24"/>
        <v>.0</v>
      </c>
      <c r="L107" s="11">
        <f t="shared" si="35"/>
        <v>202</v>
      </c>
      <c r="M107" s="28">
        <f t="shared" si="25"/>
        <v>67.558528428093638</v>
      </c>
      <c r="N107" s="11">
        <v>139</v>
      </c>
      <c r="O107" s="28">
        <f t="shared" si="26"/>
        <v>68.8118811881188</v>
      </c>
      <c r="P107" s="11">
        <v>63</v>
      </c>
      <c r="Q107" s="28">
        <f t="shared" si="27"/>
        <v>31.188118811881189</v>
      </c>
      <c r="R107" s="11"/>
      <c r="S107" s="28" t="str">
        <f t="shared" si="28"/>
        <v>.0</v>
      </c>
    </row>
    <row r="108">
      <c r="A108" s="13"/>
      <c r="B108" s="13" t="s">
        <v>113</v>
      </c>
      <c r="C108" s="27">
        <v>368</v>
      </c>
      <c r="D108" s="11">
        <f t="shared" si="34"/>
        <v>327</v>
      </c>
      <c r="E108" s="28">
        <f t="shared" si="29"/>
        <v>88.8586956521739</v>
      </c>
      <c r="F108" s="11">
        <v>168</v>
      </c>
      <c r="G108" s="28">
        <f t="shared" si="22"/>
        <v>51.37614678899083</v>
      </c>
      <c r="H108" s="11">
        <v>159</v>
      </c>
      <c r="I108" s="28">
        <f t="shared" si="23"/>
        <v>48.623853211009177</v>
      </c>
      <c r="J108" s="11"/>
      <c r="K108" s="28" t="str">
        <f t="shared" si="24"/>
        <v>.0</v>
      </c>
      <c r="L108" s="11">
        <f t="shared" si="35"/>
        <v>327</v>
      </c>
      <c r="M108" s="28">
        <f t="shared" si="25"/>
        <v>88.8586956521739</v>
      </c>
      <c r="N108" s="11">
        <v>176</v>
      </c>
      <c r="O108" s="28">
        <f t="shared" si="26"/>
        <v>53.822629969418955</v>
      </c>
      <c r="P108" s="11">
        <v>151</v>
      </c>
      <c r="Q108" s="28">
        <f t="shared" si="27"/>
        <v>46.177370030581038</v>
      </c>
      <c r="R108" s="11"/>
      <c r="S108" s="28" t="str">
        <f t="shared" si="28"/>
        <v>.0</v>
      </c>
    </row>
    <row r="109">
      <c r="A109" s="13"/>
      <c r="B109" s="13" t="s">
        <v>114</v>
      </c>
      <c r="C109" s="27">
        <v>1306</v>
      </c>
      <c r="D109" s="11">
        <f t="shared" si="34"/>
        <v>1077</v>
      </c>
      <c r="E109" s="28">
        <f t="shared" si="29"/>
        <v>82.465543644716689</v>
      </c>
      <c r="F109" s="11">
        <v>604</v>
      </c>
      <c r="G109" s="28">
        <f t="shared" si="22"/>
        <v>56.081708449396473</v>
      </c>
      <c r="H109" s="11">
        <v>473</v>
      </c>
      <c r="I109" s="28">
        <f t="shared" si="23"/>
        <v>43.918291550603527</v>
      </c>
      <c r="J109" s="11"/>
      <c r="K109" s="28" t="str">
        <f t="shared" si="24"/>
        <v>.0</v>
      </c>
      <c r="L109" s="11">
        <f t="shared" si="35"/>
        <v>1077</v>
      </c>
      <c r="M109" s="28">
        <f t="shared" si="25"/>
        <v>82.465543644716689</v>
      </c>
      <c r="N109" s="11">
        <v>762</v>
      </c>
      <c r="O109" s="28">
        <f t="shared" si="26"/>
        <v>70.752089136490241</v>
      </c>
      <c r="P109" s="11">
        <v>315</v>
      </c>
      <c r="Q109" s="28">
        <f t="shared" si="27"/>
        <v>29.247910863509752</v>
      </c>
      <c r="R109" s="11"/>
      <c r="S109" s="28" t="str">
        <f t="shared" si="28"/>
        <v>.0</v>
      </c>
    </row>
    <row r="110">
      <c r="A110" s="13"/>
      <c r="B110" s="13" t="s">
        <v>115</v>
      </c>
      <c r="C110" s="27">
        <v>1819</v>
      </c>
      <c r="D110" s="11">
        <f t="shared" si="34"/>
        <v>1603</v>
      </c>
      <c r="E110" s="28">
        <f t="shared" si="29"/>
        <v>88.125343595382077</v>
      </c>
      <c r="F110" s="11">
        <v>855</v>
      </c>
      <c r="G110" s="28">
        <f t="shared" si="22"/>
        <v>53.337492202121027</v>
      </c>
      <c r="H110" s="11">
        <v>748</v>
      </c>
      <c r="I110" s="28">
        <f t="shared" si="23"/>
        <v>46.66250779787898</v>
      </c>
      <c r="J110" s="11"/>
      <c r="K110" s="28" t="str">
        <f t="shared" si="24"/>
        <v>.0</v>
      </c>
      <c r="L110" s="11">
        <f t="shared" si="35"/>
        <v>1798</v>
      </c>
      <c r="M110" s="28">
        <f t="shared" si="25"/>
        <v>98.8455195162177</v>
      </c>
      <c r="N110" s="11">
        <v>795</v>
      </c>
      <c r="O110" s="28">
        <f t="shared" si="26"/>
        <v>44.215795328142384</v>
      </c>
      <c r="P110" s="11">
        <v>1003</v>
      </c>
      <c r="Q110" s="28">
        <f t="shared" si="27"/>
        <v>55.784204671857616</v>
      </c>
      <c r="R110" s="11"/>
      <c r="S110" s="28" t="str">
        <f t="shared" si="28"/>
        <v>.0</v>
      </c>
    </row>
    <row r="111">
      <c r="A111" s="13"/>
      <c r="B111" s="13" t="s">
        <v>116</v>
      </c>
      <c r="C111" s="27">
        <v>718</v>
      </c>
      <c r="D111" s="11">
        <f t="shared" si="34"/>
        <v>609</v>
      </c>
      <c r="E111" s="28">
        <f t="shared" si="29"/>
        <v>84.818941504178269</v>
      </c>
      <c r="F111" s="11">
        <v>316</v>
      </c>
      <c r="G111" s="28">
        <f t="shared" si="22"/>
        <v>51.88834154351396</v>
      </c>
      <c r="H111" s="11">
        <v>293</v>
      </c>
      <c r="I111" s="28">
        <f t="shared" si="23"/>
        <v>48.111658456486047</v>
      </c>
      <c r="J111" s="11"/>
      <c r="K111" s="28" t="str">
        <f t="shared" si="24"/>
        <v>.0</v>
      </c>
      <c r="L111" s="11">
        <f t="shared" si="35"/>
        <v>562</v>
      </c>
      <c r="M111" s="28">
        <f t="shared" si="25"/>
        <v>78.272980501392752</v>
      </c>
      <c r="N111" s="11">
        <v>340</v>
      </c>
      <c r="O111" s="28">
        <f t="shared" si="26"/>
        <v>60.4982206405694</v>
      </c>
      <c r="P111" s="11">
        <v>222</v>
      </c>
      <c r="Q111" s="28">
        <f t="shared" si="27"/>
        <v>39.501779359430607</v>
      </c>
      <c r="R111" s="11"/>
      <c r="S111" s="28" t="str">
        <f t="shared" si="28"/>
        <v>.0</v>
      </c>
    </row>
    <row r="112">
      <c r="B112" s="13" t="s">
        <v>117</v>
      </c>
      <c r="C112" s="27">
        <v>425</v>
      </c>
      <c r="D112" s="11">
        <f t="shared" si="34"/>
        <v>341</v>
      </c>
      <c r="E112" s="28">
        <f t="shared" si="29"/>
        <v>80.235294117647058</v>
      </c>
      <c r="F112" s="11">
        <v>164</v>
      </c>
      <c r="G112" s="28">
        <f t="shared" si="22"/>
        <v>48.093841642228739</v>
      </c>
      <c r="H112" s="11">
        <v>177</v>
      </c>
      <c r="I112" s="28">
        <f t="shared" si="23"/>
        <v>51.906158357771261</v>
      </c>
      <c r="J112" s="11"/>
      <c r="K112" s="28" t="str">
        <f t="shared" si="24"/>
        <v>.0</v>
      </c>
      <c r="L112" s="11">
        <f t="shared" si="35"/>
        <v>292</v>
      </c>
      <c r="M112" s="28">
        <f t="shared" si="25"/>
        <v>68.705882352941174</v>
      </c>
      <c r="N112" s="11">
        <v>186</v>
      </c>
      <c r="O112" s="28">
        <f t="shared" si="26"/>
        <v>63.6986301369863</v>
      </c>
      <c r="P112" s="11">
        <v>106</v>
      </c>
      <c r="Q112" s="28">
        <f t="shared" si="27"/>
        <v>36.3013698630137</v>
      </c>
      <c r="R112" s="11"/>
      <c r="S112" s="28" t="str">
        <f t="shared" si="28"/>
        <v>.0</v>
      </c>
    </row>
    <row r="113">
      <c r="B113" s="13" t="s">
        <v>118</v>
      </c>
      <c r="C113" s="27">
        <v>577</v>
      </c>
      <c r="D113" s="11">
        <f t="shared" si="34"/>
        <v>470</v>
      </c>
      <c r="E113" s="28">
        <f t="shared" si="29"/>
        <v>81.455805892547659</v>
      </c>
      <c r="F113" s="11">
        <v>317</v>
      </c>
      <c r="G113" s="28">
        <f t="shared" si="22"/>
        <v>67.4468085106383</v>
      </c>
      <c r="H113" s="11">
        <v>153</v>
      </c>
      <c r="I113" s="28">
        <f t="shared" si="23"/>
        <v>32.5531914893617</v>
      </c>
      <c r="J113" s="11"/>
      <c r="K113" s="28" t="str">
        <f t="shared" si="24"/>
        <v>.0</v>
      </c>
      <c r="L113" s="11">
        <f t="shared" si="35"/>
        <v>459</v>
      </c>
      <c r="M113" s="28">
        <f t="shared" si="25"/>
        <v>79.549393414211437</v>
      </c>
      <c r="N113" s="11">
        <v>315</v>
      </c>
      <c r="O113" s="28">
        <f t="shared" si="26"/>
        <v>68.627450980392155</v>
      </c>
      <c r="P113" s="11">
        <v>144</v>
      </c>
      <c r="Q113" s="28">
        <f t="shared" si="27"/>
        <v>31.372549019607842</v>
      </c>
      <c r="R113" s="11"/>
      <c r="S113" s="28" t="str">
        <f t="shared" si="28"/>
        <v>.0</v>
      </c>
    </row>
    <row r="114">
      <c r="A114" s="14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>
      <c r="A115" s="17" t="s">
        <v>119</v>
      </c>
      <c r="B115" s="18"/>
      <c r="C115" s="18"/>
      <c r="D115" s="19"/>
      <c r="E115" s="19"/>
      <c r="F115" s="20"/>
      <c r="G115" s="20"/>
      <c r="H115" s="20"/>
      <c r="I115" s="20"/>
      <c r="J115" s="20"/>
      <c r="K115" s="20"/>
      <c r="L115" s="21"/>
      <c r="M115" s="22"/>
      <c r="N115" s="21"/>
      <c r="O115" s="22"/>
      <c r="P115" s="20"/>
      <c r="Q115" s="20"/>
      <c r="R115" s="20"/>
      <c r="S115" s="20"/>
    </row>
    <row r="116" ht="12.75" customHeight="1">
      <c r="A116" s="30" t="s">
        <v>120</v>
      </c>
      <c r="B116" s="30"/>
      <c r="C116" s="30"/>
      <c r="D116" s="30"/>
      <c r="E116" s="30"/>
      <c r="F116" s="30"/>
      <c r="G116" s="19"/>
      <c r="H116" s="19"/>
      <c r="I116" s="19"/>
      <c r="J116" s="19"/>
      <c r="K116" s="19"/>
      <c r="L116" s="19"/>
      <c r="M116" s="19"/>
      <c r="N116" s="10"/>
      <c r="P116" s="19"/>
      <c r="Q116" s="19"/>
      <c r="R116" s="19"/>
      <c r="S116" s="19"/>
    </row>
    <row r="117" ht="12.75" customHeight="1">
      <c r="A117" s="30" t="s">
        <v>121</v>
      </c>
      <c r="B117" s="30"/>
      <c r="C117" s="30"/>
      <c r="D117" s="30"/>
      <c r="E117" s="30"/>
      <c r="F117" s="30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>
      <c r="A118" s="23" t="s">
        <v>122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  <row r="1181"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</row>
    <row r="1193"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</row>
    <row r="1211"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</row>
    <row r="1212"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</row>
    <row r="1223"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</row>
    <row r="1233"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</row>
    <row r="1245"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</row>
    <row r="1263"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</row>
    <row r="1264"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</row>
    <row r="1275"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</row>
    <row r="1285"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</row>
    <row r="1297"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</row>
    <row r="1315"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</row>
    <row r="1316"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</row>
    <row r="1327"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</row>
    <row r="1337"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</row>
    <row r="1349"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</row>
    <row r="1367"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</row>
    <row r="1368"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</row>
    <row r="1379"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</row>
    <row r="1389"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</row>
    <row r="1401"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</row>
    <row r="1419"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</row>
    <row r="1420"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</row>
    <row r="1431"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</row>
    <row r="1441"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</row>
    <row r="1453"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</row>
    <row r="1471"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</row>
    <row r="1472"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</row>
    <row r="1473"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</row>
    <row r="1474"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</row>
    <row r="1475"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</row>
    <row r="1476"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</row>
    <row r="1477"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</row>
    <row r="1478"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</row>
    <row r="1479"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</row>
    <row r="1480"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</row>
    <row r="1481"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</row>
    <row r="1482"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</row>
    <row r="1483"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</row>
    <row r="1484"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</row>
    <row r="1485"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</row>
    <row r="1486"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</row>
    <row r="1487"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</row>
    <row r="1488"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</row>
    <row r="1489"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</row>
    <row r="1490"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</row>
    <row r="1491"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</row>
    <row r="1492"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</row>
    <row r="1493"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</row>
    <row r="1494"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</row>
    <row r="1495"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</row>
    <row r="1496"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</row>
    <row r="1497"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</row>
    <row r="1498"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</row>
    <row r="1499"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</row>
    <row r="1500"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</row>
    <row r="1501"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</row>
    <row r="1502"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</row>
    <row r="1503"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</row>
    <row r="1504"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</row>
    <row r="1505"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</row>
    <row r="1506"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</row>
    <row r="1507"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</row>
    <row r="1508"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</row>
    <row r="1509"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</row>
    <row r="1510"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</row>
    <row r="1511"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</row>
    <row r="1512"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</row>
    <row r="1513"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</row>
    <row r="1514"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</row>
    <row r="1515"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</row>
    <row r="1516"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</row>
    <row r="1517"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</row>
    <row r="1518"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</row>
    <row r="1519"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</row>
    <row r="1520"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</row>
    <row r="1521"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</row>
    <row r="1522"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</row>
    <row r="1523"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</row>
    <row r="1524"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</row>
    <row r="1525"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</row>
    <row r="1526"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</row>
    <row r="1527"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</row>
    <row r="1528"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</row>
    <row r="1529"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</row>
    <row r="1530"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</row>
    <row r="1531"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</row>
    <row r="1532"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</row>
    <row r="1533"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</row>
    <row r="1534"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</row>
    <row r="1535"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</row>
    <row r="1536"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</row>
    <row r="1537"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</row>
    <row r="1538"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</row>
    <row r="1539"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</row>
    <row r="1540"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</row>
    <row r="1541"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</row>
    <row r="1542"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</row>
    <row r="1543"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</row>
    <row r="1544"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</row>
    <row r="1545"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</row>
    <row r="1546"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</row>
    <row r="1547"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</row>
    <row r="1548"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</row>
    <row r="1549"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</row>
    <row r="1550"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</row>
    <row r="1551"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</row>
    <row r="1552"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</row>
    <row r="1553"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</row>
    <row r="1554"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</row>
    <row r="1555"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</row>
    <row r="1556"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</row>
    <row r="1557"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</row>
    <row r="1558"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</row>
    <row r="1559"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</row>
    <row r="1560"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</row>
    <row r="1561"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</row>
    <row r="1562"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</row>
    <row r="1563"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</row>
    <row r="1564"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</row>
    <row r="1565"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</row>
    <row r="1566"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</row>
    <row r="1567"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</row>
    <row r="1568"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</row>
    <row r="1569"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</row>
    <row r="1570"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</row>
    <row r="1571"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</row>
    <row r="1572"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</row>
    <row r="1573"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</row>
    <row r="1574"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</row>
    <row r="1575"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</row>
    <row r="1576"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</row>
    <row r="1577"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</row>
    <row r="1578"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</row>
    <row r="1579"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</row>
    <row r="1580"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</row>
    <row r="1581"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</row>
    <row r="1582"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</row>
    <row r="1583"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</row>
    <row r="1584"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</row>
    <row r="1585"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</row>
    <row r="1586"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</row>
    <row r="1587"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</row>
    <row r="1588"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</row>
    <row r="1589"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</row>
    <row r="1590"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</row>
    <row r="1591"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</row>
    <row r="1592"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</row>
    <row r="1593"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</row>
    <row r="1594"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</row>
    <row r="1595"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</row>
    <row r="1596"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</row>
    <row r="1597"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</row>
    <row r="1598"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</row>
    <row r="1599"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</row>
    <row r="1600"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</row>
    <row r="1601"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</row>
    <row r="1602"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</row>
    <row r="1603"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</row>
    <row r="1604"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</row>
    <row r="1605"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</row>
    <row r="1606"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</row>
    <row r="1607"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</row>
    <row r="1608"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</row>
    <row r="1609"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</row>
    <row r="1610"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</row>
    <row r="1611"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</row>
    <row r="1612"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</row>
    <row r="1613"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</row>
    <row r="1614"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</row>
    <row r="1615"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</row>
    <row r="1616"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</row>
    <row r="1617"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</row>
    <row r="1618"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</row>
    <row r="1619"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</row>
    <row r="1620"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</row>
    <row r="1621"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</row>
    <row r="1622"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</row>
    <row r="1623"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</row>
    <row r="1624"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</row>
    <row r="1625"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</row>
    <row r="1626"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</row>
    <row r="1627"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</row>
    <row r="1628"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</row>
    <row r="1629"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</row>
    <row r="1630"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</row>
    <row r="1631"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</row>
    <row r="1632"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</row>
    <row r="1633"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</row>
    <row r="1634"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</row>
    <row r="1635"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</row>
    <row r="1636"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</row>
    <row r="1637"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</row>
    <row r="1638"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</row>
    <row r="1639"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</row>
    <row r="1640"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</row>
    <row r="1641"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</row>
    <row r="1642"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</row>
    <row r="1643"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</row>
    <row r="1644"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</row>
    <row r="1645"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</row>
    <row r="1646"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</row>
    <row r="1647"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</row>
    <row r="1648"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</row>
    <row r="1649"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</row>
    <row r="1650"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</row>
    <row r="1651"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</row>
    <row r="1652"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</row>
    <row r="1653"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</row>
    <row r="1654"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</row>
    <row r="1655"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</row>
    <row r="1656"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</row>
    <row r="1657"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</row>
    <row r="1658"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</row>
    <row r="1659"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</row>
    <row r="1660"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</row>
    <row r="1661"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</row>
    <row r="1662"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</row>
    <row r="1663"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</row>
    <row r="1664"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</row>
    <row r="1665"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</row>
    <row r="1666"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</row>
    <row r="1667"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</row>
    <row r="1668"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</row>
    <row r="1669"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</row>
    <row r="1670"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</row>
    <row r="1671"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</row>
    <row r="1672"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</row>
    <row r="1673"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</row>
    <row r="1674"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</row>
    <row r="1675"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</row>
    <row r="1676"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</row>
    <row r="1677"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</row>
    <row r="1678"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</row>
    <row r="1679"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</row>
    <row r="1680"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</row>
    <row r="1681"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</row>
    <row r="1682"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</row>
    <row r="1683"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</row>
    <row r="1684"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</row>
    <row r="1685"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</row>
    <row r="1686"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</row>
    <row r="1687"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</row>
    <row r="1688"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</row>
    <row r="1689"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</row>
    <row r="1690"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</row>
    <row r="1691"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</row>
    <row r="1692"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</row>
    <row r="1693"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</row>
    <row r="1694"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</row>
    <row r="1695"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</row>
    <row r="1696"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</row>
    <row r="1697"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</row>
    <row r="1698"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</row>
    <row r="1699"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</row>
    <row r="1700"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</row>
    <row r="1701"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</row>
    <row r="1702"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</row>
    <row r="1703"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</row>
    <row r="1704"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</row>
    <row r="1705"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</row>
    <row r="1706"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</row>
    <row r="1707"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</row>
    <row r="1708"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</row>
    <row r="1709"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</row>
    <row r="1710"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</row>
    <row r="1711"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</row>
    <row r="1712"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</row>
    <row r="1713"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</row>
    <row r="1714"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</row>
    <row r="1715"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</row>
    <row r="1716"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</row>
    <row r="1717"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</row>
    <row r="1718"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</row>
    <row r="1719"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</row>
    <row r="1720"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</row>
    <row r="1721"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</row>
    <row r="1722"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</row>
    <row r="1723"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</row>
    <row r="1724"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</row>
    <row r="1725"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</row>
    <row r="1726"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</row>
    <row r="1727"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</row>
    <row r="1728"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</row>
    <row r="1729"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</row>
    <row r="1730"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</row>
    <row r="1731"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</row>
    <row r="1732"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</row>
    <row r="1733"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</row>
    <row r="1734"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</row>
    <row r="1735"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</row>
    <row r="1736"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</row>
    <row r="1737"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</row>
    <row r="1738"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</row>
    <row r="1739"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</row>
    <row r="1740"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</row>
    <row r="1741"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</row>
    <row r="1742"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</row>
    <row r="1743"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</row>
    <row r="1744"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</row>
    <row r="1745"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</row>
    <row r="1746"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</row>
    <row r="1747"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</row>
    <row r="1748"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</row>
    <row r="1749"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</row>
    <row r="1750"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</row>
    <row r="1751"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</row>
    <row r="1752"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</row>
    <row r="1753"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</row>
    <row r="1754"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</row>
    <row r="1755"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</row>
    <row r="1756"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</row>
    <row r="1757"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</row>
    <row r="1758"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</row>
    <row r="1759"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</row>
    <row r="1760"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</row>
    <row r="1761"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</row>
    <row r="1762"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</row>
    <row r="1763"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</row>
    <row r="1764"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</row>
    <row r="1765"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</row>
    <row r="1766"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</row>
    <row r="1767"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</row>
    <row r="1768"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</row>
    <row r="1769"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</row>
    <row r="1770"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</row>
    <row r="1771"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</row>
    <row r="1772"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</row>
    <row r="1773"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</row>
    <row r="1774"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</row>
    <row r="1775"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</row>
    <row r="1776"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</row>
    <row r="1777"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</row>
    <row r="1778"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</row>
    <row r="1779"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</row>
    <row r="1780"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</row>
    <row r="1781"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</row>
    <row r="1782"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</row>
    <row r="1783"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</row>
    <row r="1784"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</row>
    <row r="1785"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</row>
    <row r="1786"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</row>
    <row r="1787"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</row>
    <row r="1788"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</row>
    <row r="1789"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</row>
    <row r="1790"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</row>
    <row r="1791"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</row>
    <row r="1792"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</row>
    <row r="1793"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</row>
    <row r="1794"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</row>
    <row r="1795"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</row>
    <row r="1796"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</row>
    <row r="1797"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</row>
    <row r="1798"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</row>
    <row r="1799"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</row>
    <row r="1800"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</row>
    <row r="1801"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</row>
    <row r="1802"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</row>
    <row r="1803"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</row>
    <row r="1804"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</row>
    <row r="1805"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</row>
    <row r="1806"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</row>
    <row r="1807"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</row>
    <row r="1808"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</row>
    <row r="1809"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</row>
    <row r="1810"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</row>
    <row r="1811"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</row>
    <row r="1812"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</row>
    <row r="1813"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</row>
    <row r="1814"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</row>
    <row r="1815"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</row>
    <row r="1816"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</row>
    <row r="1817"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</row>
    <row r="1818"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</row>
    <row r="1819"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</row>
    <row r="1820"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</row>
    <row r="1821"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</row>
    <row r="1822"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</row>
    <row r="1823"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</row>
    <row r="1824"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</row>
    <row r="1825"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</row>
    <row r="1826"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</row>
    <row r="1827"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</row>
    <row r="1828"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</row>
    <row r="1829"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</row>
    <row r="1830"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</row>
    <row r="1831"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</row>
    <row r="1832"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</row>
    <row r="1833"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</row>
    <row r="1834"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</row>
    <row r="1835"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</row>
    <row r="1836"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</row>
    <row r="1837"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</row>
    <row r="1838"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</row>
    <row r="1839"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</row>
    <row r="1840"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</row>
    <row r="1841"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</row>
    <row r="1842"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</row>
    <row r="1843"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</row>
    <row r="1844"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</row>
    <row r="1845"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</row>
    <row r="1846"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</row>
    <row r="1847"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</row>
    <row r="1848"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</row>
    <row r="1849"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</row>
    <row r="1850"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</row>
    <row r="1851"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</row>
    <row r="1852"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</row>
    <row r="1853"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</row>
    <row r="1854"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</row>
    <row r="1855"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</row>
    <row r="1856"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</row>
    <row r="1857"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</row>
    <row r="1858"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</row>
    <row r="1859"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</row>
    <row r="1860"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</row>
    <row r="1861"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</row>
    <row r="1862"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</row>
    <row r="1863"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</row>
    <row r="1864"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</row>
    <row r="1865"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</row>
    <row r="1866"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</row>
    <row r="1867"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</row>
    <row r="1868"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</row>
    <row r="1869"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</row>
    <row r="1870"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</row>
    <row r="1871"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</row>
    <row r="1872"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</row>
    <row r="1873"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</row>
    <row r="1874"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</row>
    <row r="1875"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</row>
    <row r="1876"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</row>
    <row r="1877"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</row>
    <row r="1878"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</row>
    <row r="1879"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</row>
    <row r="1880"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</row>
    <row r="1881"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</row>
    <row r="1882"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</row>
    <row r="1883"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</row>
    <row r="1884"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</row>
    <row r="1885"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</row>
    <row r="1886"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</row>
    <row r="1887"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</row>
    <row r="1888"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</row>
    <row r="1889"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</row>
    <row r="1890"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</row>
    <row r="1891"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</row>
    <row r="1892"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</row>
    <row r="1893"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  <row r="1894"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</row>
    <row r="1895"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</row>
    <row r="1896"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</row>
    <row r="1897"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</row>
    <row r="1898"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</row>
    <row r="1899"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</row>
    <row r="1900"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</row>
    <row r="1901"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</row>
    <row r="1902"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</row>
    <row r="1903"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</row>
    <row r="1904"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</row>
    <row r="1905"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</row>
    <row r="1906"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</row>
    <row r="1907"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</row>
    <row r="1908"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</row>
    <row r="1909"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</row>
    <row r="1910"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</row>
    <row r="1911"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</row>
    <row r="1912"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</row>
    <row r="1913"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</row>
    <row r="1914"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</row>
    <row r="1915"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</row>
    <row r="1916"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</row>
    <row r="1917"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</row>
    <row r="1918"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</row>
    <row r="1919"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</row>
    <row r="1920"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</row>
    <row r="1921"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</row>
    <row r="1922"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</row>
    <row r="1923"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</row>
    <row r="1924"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</row>
    <row r="1925"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</row>
    <row r="1926"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</row>
    <row r="1927"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</row>
    <row r="1928"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</row>
    <row r="1929"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</row>
    <row r="1930"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</row>
    <row r="1931"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</row>
    <row r="1932"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</row>
    <row r="1933"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</row>
    <row r="1934"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</row>
    <row r="1935"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</row>
    <row r="1936"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</row>
    <row r="1937"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</row>
    <row r="1938"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</row>
    <row r="1939"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</row>
    <row r="1940"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</row>
    <row r="1941"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</row>
    <row r="1942"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</row>
    <row r="1943"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</row>
    <row r="1944"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</row>
  </sheetData>
  <mergeCells>
    <mergeCell ref="P5:Q5"/>
    <mergeCell ref="R5:S5"/>
    <mergeCell ref="L4:S4"/>
    <mergeCell ref="A116:F116"/>
    <mergeCell ref="N5:O5"/>
    <mergeCell ref="A8:B8"/>
    <mergeCell ref="F5:G5"/>
    <mergeCell ref="C4:C6"/>
    <mergeCell ref="A117:F117"/>
    <mergeCell ref="A2:O2"/>
    <mergeCell ref="A3:M3"/>
    <mergeCell ref="A4:B6"/>
    <mergeCell ref="L5:M5"/>
    <mergeCell ref="H5:I5"/>
    <mergeCell ref="J5:K5"/>
    <mergeCell ref="D5:E5"/>
    <mergeCell ref="D4:K4"/>
    <mergeCell ref="A1:Q1"/>
  </mergeCells>
  <phoneticPr fontId="4" type="noConversion"/>
  <pageMargins left="0.75" right="0.75" top="0.5" bottom="0.5" header="0.5" footer="0.5"/>
  <pageSetup scale="77" fitToHeight="0" orientation="portrait"/>
  <headerFooter alignWithMargins="0"/>
  <rowBreaks count="1" manualBreakCount="1">
    <brk id="59" max="1048575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H3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BC6BC066-8C08-473A-8F06-ED00B983A96A}"/>
</file>

<file path=customXml/itemProps2.xml><?xml version="1.0" encoding="utf-8"?>
<ds:datastoreItem xmlns:ds="http://schemas.openxmlformats.org/officeDocument/2006/customXml" ds:itemID="{37D1E50A-75D6-402B-9B15-679D5B2AE071}"/>
</file>

<file path=customXml/itemProps3.xml><?xml version="1.0" encoding="utf-8"?>
<ds:datastoreItem xmlns:ds="http://schemas.openxmlformats.org/officeDocument/2006/customXml" ds:itemID="{6621EF6E-459B-4D54-874F-700C521B2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</vt:lpstr>
      <vt:lpstr>'Table H-3'!Print_Area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2020-04-23T18:10:36Z</cp:lastPrinted>
  <dcterms:created xsi:type="dcterms:W3CDTF">2005-10-17T17:44:27Z</dcterms:created>
  <dcterms:modified xsi:type="dcterms:W3CDTF">2020-04-23T18:10:44Z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