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March 2021\March_Report_Publication_Tables\"/>
    </mc:Choice>
  </mc:AlternateContent>
  <xr:revisionPtr revIDLastSave="0" documentId="8_{ACD3AD5D-89BE-4DBE-9E92-8FAEFFD9759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M104" i="3"/>
  <c r="L104" i="3"/>
  <c r="J104" i="3"/>
  <c r="K104" i="3" s="1"/>
  <c r="I104" i="3"/>
  <c r="H104" i="3"/>
  <c r="F104" i="3"/>
  <c r="G104" i="3" s="1"/>
  <c r="E104" i="3"/>
  <c r="D104" i="3"/>
  <c r="C104" i="3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H95" i="3"/>
  <c r="I95" i="3" s="1"/>
  <c r="F95" i="3"/>
  <c r="D95" i="3"/>
  <c r="E95" i="3" s="1"/>
  <c r="C95" i="3"/>
  <c r="K95" i="3" s="1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K79" i="3" s="1"/>
  <c r="H79" i="3"/>
  <c r="I79" i="3" s="1"/>
  <c r="F79" i="3"/>
  <c r="G79" i="3" s="1"/>
  <c r="D79" i="3"/>
  <c r="E79" i="3" s="1"/>
  <c r="C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L68" i="3"/>
  <c r="M68" i="3" s="1"/>
  <c r="J68" i="3"/>
  <c r="H68" i="3"/>
  <c r="I68" i="3" s="1"/>
  <c r="F68" i="3"/>
  <c r="D68" i="3"/>
  <c r="E68" i="3" s="1"/>
  <c r="C68" i="3"/>
  <c r="G68" i="3" s="1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M60" i="3"/>
  <c r="L60" i="3"/>
  <c r="J60" i="3"/>
  <c r="K60" i="3" s="1"/>
  <c r="I60" i="3"/>
  <c r="H60" i="3"/>
  <c r="F60" i="3"/>
  <c r="G60" i="3" s="1"/>
  <c r="E60" i="3"/>
  <c r="D60" i="3"/>
  <c r="C60" i="3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M50" i="3"/>
  <c r="L50" i="3"/>
  <c r="J50" i="3"/>
  <c r="K50" i="3" s="1"/>
  <c r="I50" i="3"/>
  <c r="H50" i="3"/>
  <c r="F50" i="3"/>
  <c r="G50" i="3" s="1"/>
  <c r="E50" i="3"/>
  <c r="D50" i="3"/>
  <c r="C50" i="3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M40" i="3"/>
  <c r="L40" i="3"/>
  <c r="J40" i="3"/>
  <c r="K40" i="3" s="1"/>
  <c r="I40" i="3"/>
  <c r="H40" i="3"/>
  <c r="F40" i="3"/>
  <c r="G40" i="3" s="1"/>
  <c r="E40" i="3"/>
  <c r="D40" i="3"/>
  <c r="C40" i="3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M30" i="3"/>
  <c r="L30" i="3"/>
  <c r="J30" i="3"/>
  <c r="K30" i="3" s="1"/>
  <c r="I30" i="3"/>
  <c r="H30" i="3"/>
  <c r="F30" i="3"/>
  <c r="G30" i="3" s="1"/>
  <c r="E30" i="3"/>
  <c r="D30" i="3"/>
  <c r="C30" i="3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K23" i="3" s="1"/>
  <c r="H23" i="3"/>
  <c r="I23" i="3" s="1"/>
  <c r="F23" i="3"/>
  <c r="G23" i="3" s="1"/>
  <c r="D23" i="3"/>
  <c r="E23" i="3" s="1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L16" i="3"/>
  <c r="M16" i="3" s="1"/>
  <c r="J16" i="3"/>
  <c r="H16" i="3"/>
  <c r="I16" i="3" s="1"/>
  <c r="F16" i="3"/>
  <c r="D16" i="3"/>
  <c r="E16" i="3" s="1"/>
  <c r="C16" i="3"/>
  <c r="K16" i="3" s="1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L10" i="3"/>
  <c r="M10" i="3" s="1"/>
  <c r="J10" i="3"/>
  <c r="H10" i="3"/>
  <c r="I10" i="3" s="1"/>
  <c r="F10" i="3"/>
  <c r="D10" i="3"/>
  <c r="E10" i="3" s="1"/>
  <c r="C10" i="3"/>
  <c r="K10" i="3" s="1"/>
  <c r="J8" i="3"/>
  <c r="F8" i="3"/>
  <c r="G10" i="3" l="1"/>
  <c r="G16" i="3"/>
  <c r="K68" i="3"/>
  <c r="L8" i="3"/>
  <c r="D8" i="3"/>
  <c r="H8" i="3"/>
  <c r="G95" i="3"/>
  <c r="C8" i="3" l="1"/>
  <c r="E8" i="3"/>
  <c r="G8" i="3" l="1"/>
  <c r="K8" i="3"/>
  <c r="I8" i="3"/>
  <c r="M8" i="3"/>
</calcChain>
</file>

<file path=xl/sharedStrings.xml><?xml version="1.0" encoding="utf-8"?>
<sst xmlns="http://schemas.openxmlformats.org/spreadsheetml/2006/main" count="130" uniqueCount="122">
  <si>
    <t>Table H-2.</t>
  </si>
  <si>
    <t>U.S. District Courts ---- Pretrial Services Interviews and Types of Pretrial Services Reports</t>
  </si>
  <si>
    <t>For the 12-Month Period Ending March 31, 2021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</si>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</sst>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9" fillId="0" borderId="0" xfId="1" applyNumberFormat="1" applyFont="1" applyFill="1" applyBorder="1"/>
    <xf numFmtId="0" fontId="9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 wrapText="1"/>
    </xf>
    <xf numFmtId="0" fontId="3" fillId="0" borderId="14" xfId="0" applyNumberFormat="1" applyFont="1" applyFill="1" applyBorder="1" applyAlignment="1">
      <alignment horizontal="center" wrapText="1"/>
    </xf>
    <xf numFmtId="0" fontId="3" fillId="0" borderId="15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9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zoomScaleNormal="100" workbookViewId="0">
      <selection sqref="A1:M1"/>
    </sheetView>
  </sheetViews>
  <sheetFormatPr defaultRowHeight="12.5" x14ac:dyDescent="0.25"/>
  <cols>
    <col min="1" max="1" width="5" customWidth="1"/>
    <col min="2" max="2" width="5.7265625" customWidth="1"/>
    <col min="3" max="3" width="10.7265625" customWidth="1"/>
    <col min="4" max="4" width="12.453125" customWidth="1"/>
    <col min="5" max="5" width="7.1796875" customWidth="1"/>
    <col min="6" max="6" width="12.453125" customWidth="1"/>
    <col min="7" max="7" width="7.1796875" customWidth="1"/>
    <col min="8" max="8" width="12.453125" customWidth="1"/>
    <col min="9" max="9" width="7.1796875" customWidth="1"/>
    <col min="10" max="10" width="12.453125" customWidth="1"/>
    <col min="11" max="11" width="7.1796875" customWidth="1"/>
    <col min="12" max="12" width="12.453125" customWidth="1"/>
    <col min="13" max="13" width="7.1796875" customWidth="1"/>
  </cols>
  <sheetData>
    <row r="1" spans="1:21" s="1" customFormat="1" ht="15.5" x14ac:dyDescent="0.3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"/>
      <c r="O1" s="3"/>
      <c r="P1" s="3"/>
      <c r="Q1" s="3"/>
      <c r="R1" s="3"/>
      <c r="S1" s="3"/>
      <c r="T1" s="3"/>
      <c r="U1" s="3"/>
    </row>
    <row r="2" spans="1:21" ht="15.5" x14ac:dyDescent="0.3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1" ht="15.5" x14ac:dyDescent="0.3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1" x14ac:dyDescent="0.25">
      <c r="A4" s="35" t="s">
        <v>3</v>
      </c>
      <c r="B4" s="36"/>
      <c r="C4" s="25" t="s">
        <v>4</v>
      </c>
      <c r="D4" s="28" t="s">
        <v>5</v>
      </c>
      <c r="E4" s="34"/>
      <c r="F4" s="34"/>
      <c r="G4" s="34"/>
      <c r="H4" s="28" t="s">
        <v>6</v>
      </c>
      <c r="I4" s="34"/>
      <c r="J4" s="34"/>
      <c r="K4" s="34"/>
      <c r="L4" s="34"/>
      <c r="M4" s="34"/>
    </row>
    <row r="5" spans="1:21" ht="18" customHeight="1" x14ac:dyDescent="0.25">
      <c r="A5" s="37"/>
      <c r="B5" s="38"/>
      <c r="C5" s="26"/>
      <c r="D5" s="28" t="s">
        <v>7</v>
      </c>
      <c r="E5" s="29"/>
      <c r="F5" s="30" t="s">
        <v>8</v>
      </c>
      <c r="G5" s="30"/>
      <c r="H5" s="28" t="s">
        <v>9</v>
      </c>
      <c r="I5" s="29"/>
      <c r="J5" s="30" t="s">
        <v>10</v>
      </c>
      <c r="K5" s="41"/>
      <c r="L5" s="30" t="s">
        <v>11</v>
      </c>
      <c r="M5" s="30"/>
    </row>
    <row r="6" spans="1:21" ht="25.75" customHeight="1" x14ac:dyDescent="0.25">
      <c r="A6" s="39"/>
      <c r="B6" s="40"/>
      <c r="C6" s="27"/>
      <c r="D6" s="4" t="s">
        <v>12</v>
      </c>
      <c r="E6" s="4" t="s">
        <v>13</v>
      </c>
      <c r="F6" s="5" t="s">
        <v>12</v>
      </c>
      <c r="G6" s="5" t="s">
        <v>13</v>
      </c>
      <c r="H6" s="6" t="s">
        <v>12</v>
      </c>
      <c r="I6" s="7" t="s">
        <v>13</v>
      </c>
      <c r="J6" s="5" t="s">
        <v>12</v>
      </c>
      <c r="K6" s="8" t="s">
        <v>13</v>
      </c>
      <c r="L6" s="5" t="s">
        <v>12</v>
      </c>
      <c r="M6" s="6" t="s">
        <v>13</v>
      </c>
    </row>
    <row r="7" spans="1:21" ht="14.25" customHeight="1" x14ac:dyDescent="0.25"/>
    <row r="8" spans="1:21" x14ac:dyDescent="0.25">
      <c r="A8" s="24" t="s">
        <v>14</v>
      </c>
      <c r="B8" s="24"/>
      <c r="C8" s="11">
        <f>SUM(D8,F8)</f>
        <v>64823</v>
      </c>
      <c r="D8" s="11">
        <f>SUM(D10,D16,D23,D30,D40,D50,D60,D68,D79,D95,D104)</f>
        <v>44533</v>
      </c>
      <c r="E8" s="14">
        <f>IF(D8=0,".0",D8/C8*100)</f>
        <v>68.699381392407005</v>
      </c>
      <c r="F8" s="11">
        <f>SUM(F10,F16,F23,F30,F40,F50,F60,F68,F79,F95,F104)</f>
        <v>20290</v>
      </c>
      <c r="G8" s="14">
        <f>IF(F8=0,".0",F8/C8*100)</f>
        <v>31.300618607592984</v>
      </c>
      <c r="H8" s="11">
        <f>SUM(H10,H16,H23,H30,H40,H50,H60,H68,H79,H95,H104)</f>
        <v>60411</v>
      </c>
      <c r="I8" s="14">
        <f>IF(H8=0,".0",H8/C8*100)</f>
        <v>93.193773814849663</v>
      </c>
      <c r="J8" s="11">
        <f>SUM(J10,J16,J23,J30,J40,J50,J60,J68,J79,J95,J104)</f>
        <v>1617</v>
      </c>
      <c r="K8" s="14">
        <f>IF(J8=0,".0",J8/C8*100)</f>
        <v>2.4944849821822501</v>
      </c>
      <c r="L8" s="11">
        <f>SUM(L10,L16,L23,L30,L40,L50,L60,L68,L79,L95,L104)</f>
        <v>2795</v>
      </c>
      <c r="M8" s="14">
        <f>IF(L8=0,".0",L8/C8*100)</f>
        <v>4.3117412029680819</v>
      </c>
      <c r="N8" s="9"/>
    </row>
    <row r="9" spans="1:21" x14ac:dyDescent="0.25">
      <c r="C9" s="11"/>
      <c r="D9" s="11"/>
      <c r="E9" s="12"/>
      <c r="F9" s="11"/>
      <c r="G9" s="12"/>
      <c r="H9" s="11"/>
      <c r="I9" s="12"/>
      <c r="J9" s="11"/>
      <c r="K9" s="12"/>
      <c r="L9" s="11"/>
      <c r="M9" s="9"/>
      <c r="N9" s="9"/>
    </row>
    <row r="10" spans="1:21" ht="21" customHeight="1" x14ac:dyDescent="0.25">
      <c r="A10" s="10" t="s">
        <v>15</v>
      </c>
      <c r="B10" s="10"/>
      <c r="C10" s="13">
        <f>SUM(C11:C15)</f>
        <v>1799</v>
      </c>
      <c r="D10" s="11">
        <f>SUM(D11:D15)</f>
        <v>1324</v>
      </c>
      <c r="E10" s="14">
        <f t="shared" ref="E10:E73" si="0">IF(D10=0,".0",D10/C10*100)</f>
        <v>73.596442468037807</v>
      </c>
      <c r="F10" s="11">
        <f>SUM(F11:F15)</f>
        <v>475</v>
      </c>
      <c r="G10" s="14">
        <f t="shared" ref="G10:G73" si="1">IF(F10=0,".0",F10/C10*100)</f>
        <v>26.403557531962203</v>
      </c>
      <c r="H10" s="11">
        <f>SUM(H11:H15)</f>
        <v>1634</v>
      </c>
      <c r="I10" s="14">
        <f t="shared" ref="I10:I73" si="2">IF(H10=0,".0",H10/C10*100)</f>
        <v>90.828237909949976</v>
      </c>
      <c r="J10" s="11">
        <f>SUM(J11:J15)</f>
        <v>10</v>
      </c>
      <c r="K10" s="14">
        <f t="shared" ref="K10:K73" si="3">IF(J10=0,".0",J10/C10*100)</f>
        <v>0.5558643690939411</v>
      </c>
      <c r="L10" s="11">
        <f>SUM(L11:L15)</f>
        <v>155</v>
      </c>
      <c r="M10" s="14">
        <f t="shared" ref="M10:M73" si="4">IF(L10=0,".0",L10/C10*100)</f>
        <v>8.6158977209560863</v>
      </c>
      <c r="N10" s="9"/>
    </row>
    <row r="11" spans="1:21" ht="21" customHeight="1" x14ac:dyDescent="0.25">
      <c r="A11" s="2"/>
      <c r="B11" s="2" t="s">
        <v>16</v>
      </c>
      <c r="C11" s="11">
        <v>120</v>
      </c>
      <c r="D11" s="11">
        <v>79</v>
      </c>
      <c r="E11" s="14">
        <f t="shared" si="0"/>
        <v>65.833333333333329</v>
      </c>
      <c r="F11" s="11">
        <v>41</v>
      </c>
      <c r="G11" s="14">
        <f t="shared" si="1"/>
        <v>34.166666666666664</v>
      </c>
      <c r="H11" s="11">
        <v>94</v>
      </c>
      <c r="I11" s="14">
        <f t="shared" si="2"/>
        <v>78.333333333333329</v>
      </c>
      <c r="J11" s="11">
        <v>4</v>
      </c>
      <c r="K11" s="14">
        <f t="shared" si="3"/>
        <v>3.3333333333333335</v>
      </c>
      <c r="L11" s="11">
        <v>22</v>
      </c>
      <c r="M11" s="14">
        <f t="shared" si="4"/>
        <v>18.333333333333332</v>
      </c>
      <c r="N11" s="9"/>
    </row>
    <row r="12" spans="1:21" x14ac:dyDescent="0.25">
      <c r="A12" s="2"/>
      <c r="B12" s="2" t="s">
        <v>17</v>
      </c>
      <c r="C12" s="11">
        <v>608</v>
      </c>
      <c r="D12" s="11">
        <v>478</v>
      </c>
      <c r="E12" s="14">
        <f t="shared" si="0"/>
        <v>78.618421052631575</v>
      </c>
      <c r="F12" s="11">
        <v>130</v>
      </c>
      <c r="G12" s="14">
        <f t="shared" si="1"/>
        <v>21.381578947368421</v>
      </c>
      <c r="H12" s="11">
        <v>551</v>
      </c>
      <c r="I12" s="14">
        <f t="shared" si="2"/>
        <v>90.625</v>
      </c>
      <c r="J12" s="11">
        <v>1</v>
      </c>
      <c r="K12" s="14">
        <f t="shared" si="3"/>
        <v>0.1644736842105263</v>
      </c>
      <c r="L12" s="11">
        <v>56</v>
      </c>
      <c r="M12" s="14">
        <f t="shared" si="4"/>
        <v>9.2105263157894726</v>
      </c>
      <c r="N12" s="9"/>
    </row>
    <row r="13" spans="1:21" x14ac:dyDescent="0.25">
      <c r="A13" s="2"/>
      <c r="B13" s="2" t="s">
        <v>18</v>
      </c>
      <c r="C13" s="11">
        <v>192</v>
      </c>
      <c r="D13" s="11">
        <v>136</v>
      </c>
      <c r="E13" s="14">
        <f t="shared" si="0"/>
        <v>70.833333333333343</v>
      </c>
      <c r="F13" s="11">
        <v>56</v>
      </c>
      <c r="G13" s="14">
        <f t="shared" si="1"/>
        <v>29.166666666666668</v>
      </c>
      <c r="H13" s="11">
        <v>137</v>
      </c>
      <c r="I13" s="14">
        <f t="shared" si="2"/>
        <v>71.354166666666657</v>
      </c>
      <c r="J13" s="11">
        <v>2</v>
      </c>
      <c r="K13" s="14">
        <f t="shared" si="3"/>
        <v>1.0416666666666665</v>
      </c>
      <c r="L13" s="11">
        <v>53</v>
      </c>
      <c r="M13" s="14">
        <f t="shared" si="4"/>
        <v>27.604166666666668</v>
      </c>
      <c r="N13" s="9"/>
    </row>
    <row r="14" spans="1:21" x14ac:dyDescent="0.25">
      <c r="A14" s="2"/>
      <c r="B14" s="2" t="s">
        <v>19</v>
      </c>
      <c r="C14" s="11">
        <v>146</v>
      </c>
      <c r="D14" s="11">
        <v>119</v>
      </c>
      <c r="E14" s="14">
        <f t="shared" si="0"/>
        <v>81.506849315068493</v>
      </c>
      <c r="F14" s="11">
        <v>27</v>
      </c>
      <c r="G14" s="14">
        <f t="shared" si="1"/>
        <v>18.493150684931507</v>
      </c>
      <c r="H14" s="11">
        <v>138</v>
      </c>
      <c r="I14" s="14">
        <f t="shared" si="2"/>
        <v>94.520547945205479</v>
      </c>
      <c r="J14" s="11">
        <v>1</v>
      </c>
      <c r="K14" s="14">
        <f t="shared" si="3"/>
        <v>0.68493150684931503</v>
      </c>
      <c r="L14" s="11">
        <v>7</v>
      </c>
      <c r="M14" s="14">
        <f t="shared" si="4"/>
        <v>4.7945205479452051</v>
      </c>
      <c r="N14" s="9"/>
    </row>
    <row r="15" spans="1:21" x14ac:dyDescent="0.25">
      <c r="A15" s="2"/>
      <c r="B15" s="2" t="s">
        <v>20</v>
      </c>
      <c r="C15" s="11">
        <v>733</v>
      </c>
      <c r="D15" s="11">
        <v>512</v>
      </c>
      <c r="E15" s="14">
        <f t="shared" si="0"/>
        <v>69.84993178717599</v>
      </c>
      <c r="F15" s="11">
        <v>221</v>
      </c>
      <c r="G15" s="14">
        <f t="shared" si="1"/>
        <v>30.15006821282401</v>
      </c>
      <c r="H15" s="11">
        <v>714</v>
      </c>
      <c r="I15" s="14">
        <f t="shared" si="2"/>
        <v>97.407912687585267</v>
      </c>
      <c r="J15" s="11">
        <v>2</v>
      </c>
      <c r="K15" s="14">
        <f t="shared" si="3"/>
        <v>0.27285129604365621</v>
      </c>
      <c r="L15" s="11">
        <v>17</v>
      </c>
      <c r="M15" s="14">
        <f t="shared" si="4"/>
        <v>2.3192360163710775</v>
      </c>
      <c r="N15" s="9"/>
    </row>
    <row r="16" spans="1:21" ht="21" customHeight="1" x14ac:dyDescent="0.25">
      <c r="A16" s="10" t="s">
        <v>21</v>
      </c>
      <c r="B16" s="10"/>
      <c r="C16" s="13">
        <f>SUM(C17:C22)</f>
        <v>3050</v>
      </c>
      <c r="D16" s="11">
        <f>SUM(D17:D22)</f>
        <v>2444</v>
      </c>
      <c r="E16" s="14">
        <f t="shared" si="0"/>
        <v>80.131147540983605</v>
      </c>
      <c r="F16" s="11">
        <f>SUM(F17:F22)</f>
        <v>606</v>
      </c>
      <c r="G16" s="14">
        <f t="shared" si="1"/>
        <v>19.868852459016392</v>
      </c>
      <c r="H16" s="11">
        <f>SUM(H17:H22)</f>
        <v>2901</v>
      </c>
      <c r="I16" s="14">
        <f t="shared" si="2"/>
        <v>95.114754098360649</v>
      </c>
      <c r="J16" s="11">
        <f>SUM(J17:J22)</f>
        <v>89</v>
      </c>
      <c r="K16" s="14">
        <f t="shared" si="3"/>
        <v>2.9180327868852456</v>
      </c>
      <c r="L16" s="11">
        <f>SUM(L17:L22)</f>
        <v>60</v>
      </c>
      <c r="M16" s="14">
        <f t="shared" si="4"/>
        <v>1.9672131147540985</v>
      </c>
      <c r="N16" s="9"/>
    </row>
    <row r="17" spans="1:14" ht="21" customHeight="1" x14ac:dyDescent="0.25">
      <c r="A17" s="2"/>
      <c r="B17" s="2" t="s">
        <v>22</v>
      </c>
      <c r="C17" s="11">
        <v>314</v>
      </c>
      <c r="D17" s="11">
        <v>205</v>
      </c>
      <c r="E17" s="14">
        <f t="shared" si="0"/>
        <v>65.286624203821646</v>
      </c>
      <c r="F17" s="11">
        <v>109</v>
      </c>
      <c r="G17" s="14">
        <f t="shared" si="1"/>
        <v>34.71337579617834</v>
      </c>
      <c r="H17" s="11">
        <v>255</v>
      </c>
      <c r="I17" s="14">
        <f t="shared" si="2"/>
        <v>81.210191082802552</v>
      </c>
      <c r="J17" s="11">
        <v>34</v>
      </c>
      <c r="K17" s="14">
        <f t="shared" si="3"/>
        <v>10.828025477707007</v>
      </c>
      <c r="L17" s="11">
        <v>25</v>
      </c>
      <c r="M17" s="14">
        <f t="shared" si="4"/>
        <v>7.9617834394904454</v>
      </c>
      <c r="N17" s="9"/>
    </row>
    <row r="18" spans="1:14" x14ac:dyDescent="0.25">
      <c r="A18" s="2"/>
      <c r="B18" s="2" t="s">
        <v>23</v>
      </c>
      <c r="C18" s="11">
        <v>371</v>
      </c>
      <c r="D18" s="11">
        <v>298</v>
      </c>
      <c r="E18" s="14">
        <f t="shared" si="0"/>
        <v>80.323450134770894</v>
      </c>
      <c r="F18" s="11">
        <v>73</v>
      </c>
      <c r="G18" s="14">
        <f t="shared" si="1"/>
        <v>19.676549865229109</v>
      </c>
      <c r="H18" s="11">
        <v>355</v>
      </c>
      <c r="I18" s="14">
        <f t="shared" si="2"/>
        <v>95.687331536388143</v>
      </c>
      <c r="J18" s="11">
        <v>3</v>
      </c>
      <c r="K18" s="14">
        <f t="shared" si="3"/>
        <v>0.80862533692722371</v>
      </c>
      <c r="L18" s="11">
        <v>13</v>
      </c>
      <c r="M18" s="14">
        <f t="shared" si="4"/>
        <v>3.5040431266846364</v>
      </c>
      <c r="N18" s="9"/>
    </row>
    <row r="19" spans="1:14" x14ac:dyDescent="0.25">
      <c r="A19" s="2"/>
      <c r="B19" s="2" t="s">
        <v>24</v>
      </c>
      <c r="C19" s="11">
        <v>709</v>
      </c>
      <c r="D19" s="11">
        <v>615</v>
      </c>
      <c r="E19" s="14">
        <f t="shared" si="0"/>
        <v>86.741889985895625</v>
      </c>
      <c r="F19" s="11">
        <v>94</v>
      </c>
      <c r="G19" s="14">
        <f t="shared" si="1"/>
        <v>13.258110014104371</v>
      </c>
      <c r="H19" s="11">
        <v>699</v>
      </c>
      <c r="I19" s="14">
        <f t="shared" si="2"/>
        <v>98.589562764456986</v>
      </c>
      <c r="J19" s="11">
        <v>6</v>
      </c>
      <c r="K19" s="14">
        <f t="shared" si="3"/>
        <v>0.84626234132581102</v>
      </c>
      <c r="L19" s="11">
        <v>4</v>
      </c>
      <c r="M19" s="14">
        <f t="shared" si="4"/>
        <v>0.56417489421720735</v>
      </c>
      <c r="N19" s="9"/>
    </row>
    <row r="20" spans="1:14" x14ac:dyDescent="0.25">
      <c r="A20" s="2"/>
      <c r="B20" s="2" t="s">
        <v>25</v>
      </c>
      <c r="C20" s="11">
        <v>1102</v>
      </c>
      <c r="D20" s="11">
        <v>903</v>
      </c>
      <c r="E20" s="14">
        <f t="shared" si="0"/>
        <v>81.941923774954631</v>
      </c>
      <c r="F20" s="11">
        <v>199</v>
      </c>
      <c r="G20" s="14">
        <f t="shared" si="1"/>
        <v>18.058076225045372</v>
      </c>
      <c r="H20" s="11">
        <v>1096</v>
      </c>
      <c r="I20" s="14">
        <f t="shared" si="2"/>
        <v>99.455535390199628</v>
      </c>
      <c r="J20" s="11">
        <v>5</v>
      </c>
      <c r="K20" s="14">
        <f t="shared" si="3"/>
        <v>0.45372050816696918</v>
      </c>
      <c r="L20" s="11">
        <v>1</v>
      </c>
      <c r="M20" s="14">
        <f t="shared" si="4"/>
        <v>9.0744101633393831E-2</v>
      </c>
      <c r="N20" s="9"/>
    </row>
    <row r="21" spans="1:14" x14ac:dyDescent="0.25">
      <c r="A21" s="2"/>
      <c r="B21" s="2" t="s">
        <v>26</v>
      </c>
      <c r="C21" s="11">
        <v>443</v>
      </c>
      <c r="D21" s="11">
        <v>337</v>
      </c>
      <c r="E21" s="14">
        <f t="shared" si="0"/>
        <v>76.07223476297969</v>
      </c>
      <c r="F21" s="11">
        <v>106</v>
      </c>
      <c r="G21" s="14">
        <f t="shared" si="1"/>
        <v>23.927765237020317</v>
      </c>
      <c r="H21" s="11">
        <v>394</v>
      </c>
      <c r="I21" s="14">
        <f t="shared" si="2"/>
        <v>88.939051918735885</v>
      </c>
      <c r="J21" s="11">
        <v>40</v>
      </c>
      <c r="K21" s="14">
        <f t="shared" si="3"/>
        <v>9.0293453724604973</v>
      </c>
      <c r="L21" s="11">
        <v>9</v>
      </c>
      <c r="M21" s="14">
        <f t="shared" si="4"/>
        <v>2.0316027088036117</v>
      </c>
      <c r="N21" s="9"/>
    </row>
    <row r="22" spans="1:14" x14ac:dyDescent="0.25">
      <c r="A22" s="2"/>
      <c r="B22" s="2" t="s">
        <v>27</v>
      </c>
      <c r="C22" s="11">
        <v>111</v>
      </c>
      <c r="D22" s="11">
        <v>86</v>
      </c>
      <c r="E22" s="14">
        <f t="shared" si="0"/>
        <v>77.477477477477478</v>
      </c>
      <c r="F22" s="11">
        <v>25</v>
      </c>
      <c r="G22" s="14">
        <f t="shared" si="1"/>
        <v>22.522522522522522</v>
      </c>
      <c r="H22" s="11">
        <v>102</v>
      </c>
      <c r="I22" s="14">
        <f t="shared" si="2"/>
        <v>91.891891891891902</v>
      </c>
      <c r="J22" s="11">
        <v>1</v>
      </c>
      <c r="K22" s="14">
        <f t="shared" si="3"/>
        <v>0.90090090090090091</v>
      </c>
      <c r="L22" s="11">
        <v>8</v>
      </c>
      <c r="M22" s="14">
        <f t="shared" si="4"/>
        <v>7.2072072072072073</v>
      </c>
      <c r="N22" s="9"/>
    </row>
    <row r="23" spans="1:14" ht="21" customHeight="1" x14ac:dyDescent="0.25">
      <c r="A23" s="10" t="s">
        <v>28</v>
      </c>
      <c r="B23" s="10"/>
      <c r="C23" s="13">
        <f>SUM(C24:C29)</f>
        <v>2951</v>
      </c>
      <c r="D23" s="11">
        <f>SUM(D24:D29)</f>
        <v>2518</v>
      </c>
      <c r="E23" s="14">
        <f t="shared" si="0"/>
        <v>85.32700779396815</v>
      </c>
      <c r="F23" s="11">
        <f>SUM(F24:F29)</f>
        <v>433</v>
      </c>
      <c r="G23" s="14">
        <f t="shared" si="1"/>
        <v>14.672992206031854</v>
      </c>
      <c r="H23" s="11">
        <f>SUM(H24:H29)</f>
        <v>2844</v>
      </c>
      <c r="I23" s="14">
        <f t="shared" si="2"/>
        <v>96.374110471026768</v>
      </c>
      <c r="J23" s="11">
        <f>SUM(J24:J29)</f>
        <v>80</v>
      </c>
      <c r="K23" s="14">
        <f t="shared" si="3"/>
        <v>2.7109454422229753</v>
      </c>
      <c r="L23" s="11">
        <f>SUM(L24:L29)</f>
        <v>27</v>
      </c>
      <c r="M23" s="14">
        <f t="shared" si="4"/>
        <v>0.91494408675025418</v>
      </c>
      <c r="N23" s="9"/>
    </row>
    <row r="24" spans="1:14" ht="21" customHeight="1" x14ac:dyDescent="0.25">
      <c r="B24" s="2" t="s">
        <v>29</v>
      </c>
      <c r="C24" s="11">
        <v>66</v>
      </c>
      <c r="D24" s="11">
        <v>51</v>
      </c>
      <c r="E24" s="14">
        <f t="shared" si="0"/>
        <v>77.272727272727266</v>
      </c>
      <c r="F24" s="11">
        <v>15</v>
      </c>
      <c r="G24" s="14">
        <f t="shared" si="1"/>
        <v>22.727272727272727</v>
      </c>
      <c r="H24" s="11">
        <v>52</v>
      </c>
      <c r="I24" s="14">
        <f t="shared" si="2"/>
        <v>78.787878787878782</v>
      </c>
      <c r="J24" s="11">
        <v>14</v>
      </c>
      <c r="K24" s="14">
        <f t="shared" si="3"/>
        <v>21.212121212121211</v>
      </c>
      <c r="L24" s="11">
        <v>0</v>
      </c>
      <c r="M24" s="14" t="str">
        <f t="shared" si="4"/>
        <v>.0</v>
      </c>
      <c r="N24" s="9"/>
    </row>
    <row r="25" spans="1:14" x14ac:dyDescent="0.25">
      <c r="A25" s="2"/>
      <c r="B25" s="2" t="s">
        <v>30</v>
      </c>
      <c r="C25" s="11">
        <v>1260</v>
      </c>
      <c r="D25" s="11">
        <v>1199</v>
      </c>
      <c r="E25" s="14">
        <f t="shared" si="0"/>
        <v>95.158730158730151</v>
      </c>
      <c r="F25" s="11">
        <v>61</v>
      </c>
      <c r="G25" s="14">
        <f t="shared" si="1"/>
        <v>4.8412698412698418</v>
      </c>
      <c r="H25" s="11">
        <v>1259</v>
      </c>
      <c r="I25" s="14">
        <f t="shared" si="2"/>
        <v>99.920634920634924</v>
      </c>
      <c r="J25" s="11">
        <v>0</v>
      </c>
      <c r="K25" s="14" t="str">
        <f t="shared" si="3"/>
        <v>.0</v>
      </c>
      <c r="L25" s="11">
        <v>1</v>
      </c>
      <c r="M25" s="14">
        <f t="shared" si="4"/>
        <v>7.9365079365079361E-2</v>
      </c>
      <c r="N25" s="9"/>
    </row>
    <row r="26" spans="1:14" x14ac:dyDescent="0.25">
      <c r="A26" s="2"/>
      <c r="B26" s="2" t="s">
        <v>31</v>
      </c>
      <c r="C26" s="11">
        <v>469</v>
      </c>
      <c r="D26" s="11">
        <v>430</v>
      </c>
      <c r="E26" s="14">
        <f t="shared" si="0"/>
        <v>91.684434968017058</v>
      </c>
      <c r="F26" s="11">
        <v>39</v>
      </c>
      <c r="G26" s="14">
        <f t="shared" si="1"/>
        <v>8.3155650319829419</v>
      </c>
      <c r="H26" s="11">
        <v>440</v>
      </c>
      <c r="I26" s="14">
        <f t="shared" si="2"/>
        <v>93.816631130063968</v>
      </c>
      <c r="J26" s="11">
        <v>24</v>
      </c>
      <c r="K26" s="14">
        <f t="shared" si="3"/>
        <v>5.1172707889125801</v>
      </c>
      <c r="L26" s="11">
        <v>5</v>
      </c>
      <c r="M26" s="14">
        <f t="shared" si="4"/>
        <v>1.0660980810234542</v>
      </c>
      <c r="N26" s="9"/>
    </row>
    <row r="27" spans="1:14" x14ac:dyDescent="0.25">
      <c r="A27" s="2"/>
      <c r="B27" s="2" t="s">
        <v>32</v>
      </c>
      <c r="C27" s="11">
        <v>396</v>
      </c>
      <c r="D27" s="11">
        <v>218</v>
      </c>
      <c r="E27" s="14">
        <f t="shared" si="0"/>
        <v>55.050505050505052</v>
      </c>
      <c r="F27" s="11">
        <v>178</v>
      </c>
      <c r="G27" s="14">
        <f t="shared" si="1"/>
        <v>44.949494949494948</v>
      </c>
      <c r="H27" s="11">
        <v>388</v>
      </c>
      <c r="I27" s="14">
        <f t="shared" si="2"/>
        <v>97.979797979797979</v>
      </c>
      <c r="J27" s="11">
        <v>1</v>
      </c>
      <c r="K27" s="14">
        <f t="shared" si="3"/>
        <v>0.25252525252525254</v>
      </c>
      <c r="L27" s="11">
        <v>7</v>
      </c>
      <c r="M27" s="14">
        <f t="shared" si="4"/>
        <v>1.7676767676767675</v>
      </c>
      <c r="N27" s="9"/>
    </row>
    <row r="28" spans="1:14" x14ac:dyDescent="0.25">
      <c r="A28" s="2"/>
      <c r="B28" s="2" t="s">
        <v>33</v>
      </c>
      <c r="C28" s="11">
        <v>701</v>
      </c>
      <c r="D28" s="11">
        <v>567</v>
      </c>
      <c r="E28" s="14">
        <f t="shared" si="0"/>
        <v>80.88445078459344</v>
      </c>
      <c r="F28" s="11">
        <v>134</v>
      </c>
      <c r="G28" s="14">
        <f t="shared" si="1"/>
        <v>19.115549215406563</v>
      </c>
      <c r="H28" s="11">
        <v>667</v>
      </c>
      <c r="I28" s="14">
        <f t="shared" si="2"/>
        <v>95.149786019971472</v>
      </c>
      <c r="J28" s="11">
        <v>25</v>
      </c>
      <c r="K28" s="14">
        <f t="shared" si="3"/>
        <v>3.566333808844508</v>
      </c>
      <c r="L28" s="11">
        <v>9</v>
      </c>
      <c r="M28" s="14">
        <f t="shared" si="4"/>
        <v>1.2838801711840229</v>
      </c>
      <c r="N28" s="9"/>
    </row>
    <row r="29" spans="1:14" x14ac:dyDescent="0.25">
      <c r="A29" s="2"/>
      <c r="B29" s="2" t="s">
        <v>34</v>
      </c>
      <c r="C29" s="11">
        <v>59</v>
      </c>
      <c r="D29" s="11">
        <v>53</v>
      </c>
      <c r="E29" s="14">
        <f t="shared" si="0"/>
        <v>89.830508474576277</v>
      </c>
      <c r="F29" s="11">
        <v>6</v>
      </c>
      <c r="G29" s="14">
        <f t="shared" si="1"/>
        <v>10.16949152542373</v>
      </c>
      <c r="H29" s="11">
        <v>38</v>
      </c>
      <c r="I29" s="14">
        <f t="shared" si="2"/>
        <v>64.406779661016941</v>
      </c>
      <c r="J29" s="11">
        <v>16</v>
      </c>
      <c r="K29" s="14">
        <f t="shared" si="3"/>
        <v>27.118644067796609</v>
      </c>
      <c r="L29" s="11">
        <v>5</v>
      </c>
      <c r="M29" s="14">
        <f t="shared" si="4"/>
        <v>8.4745762711864394</v>
      </c>
      <c r="N29" s="9"/>
    </row>
    <row r="30" spans="1:14" ht="21" customHeight="1" x14ac:dyDescent="0.25">
      <c r="A30" s="10" t="s">
        <v>35</v>
      </c>
      <c r="B30" s="10"/>
      <c r="C30" s="13">
        <f>SUM(C31:C39)</f>
        <v>4827</v>
      </c>
      <c r="D30" s="11">
        <f>SUM(D31:D39)</f>
        <v>3402</v>
      </c>
      <c r="E30" s="14">
        <f t="shared" si="0"/>
        <v>70.478558110627716</v>
      </c>
      <c r="F30" s="11">
        <f>SUM(F31:F39)</f>
        <v>1425</v>
      </c>
      <c r="G30" s="14">
        <f t="shared" si="1"/>
        <v>29.52144188937228</v>
      </c>
      <c r="H30" s="11">
        <f>SUM(H31:H39)</f>
        <v>4098</v>
      </c>
      <c r="I30" s="14">
        <f t="shared" si="2"/>
        <v>84.897451833436918</v>
      </c>
      <c r="J30" s="11">
        <f>SUM(J31:J39)</f>
        <v>151</v>
      </c>
      <c r="K30" s="14">
        <f t="shared" si="3"/>
        <v>3.128237000207168</v>
      </c>
      <c r="L30" s="11">
        <f>SUM(L31:L39)</f>
        <v>578</v>
      </c>
      <c r="M30" s="14">
        <f t="shared" si="4"/>
        <v>11.974311166355916</v>
      </c>
      <c r="N30" s="9"/>
    </row>
    <row r="31" spans="1:14" ht="21" customHeight="1" x14ac:dyDescent="0.25">
      <c r="A31" s="2"/>
      <c r="B31" s="2" t="s">
        <v>36</v>
      </c>
      <c r="C31" s="11">
        <v>468</v>
      </c>
      <c r="D31" s="11">
        <v>416</v>
      </c>
      <c r="E31" s="14">
        <f t="shared" si="0"/>
        <v>88.888888888888886</v>
      </c>
      <c r="F31" s="11">
        <v>52</v>
      </c>
      <c r="G31" s="14">
        <f t="shared" si="1"/>
        <v>11.111111111111111</v>
      </c>
      <c r="H31" s="11">
        <v>453</v>
      </c>
      <c r="I31" s="14">
        <f t="shared" si="2"/>
        <v>96.794871794871796</v>
      </c>
      <c r="J31" s="11">
        <v>0</v>
      </c>
      <c r="K31" s="14" t="str">
        <f t="shared" si="3"/>
        <v>.0</v>
      </c>
      <c r="L31" s="11">
        <v>15</v>
      </c>
      <c r="M31" s="14">
        <f t="shared" si="4"/>
        <v>3.2051282051282048</v>
      </c>
      <c r="N31" s="9"/>
    </row>
    <row r="32" spans="1:14" x14ac:dyDescent="0.25">
      <c r="A32" s="2"/>
      <c r="B32" s="2" t="s">
        <v>37</v>
      </c>
      <c r="C32" s="11">
        <v>1099</v>
      </c>
      <c r="D32" s="11">
        <v>558</v>
      </c>
      <c r="E32" s="14">
        <f t="shared" si="0"/>
        <v>50.773430391264782</v>
      </c>
      <c r="F32" s="11">
        <v>541</v>
      </c>
      <c r="G32" s="14">
        <f t="shared" si="1"/>
        <v>49.226569608735218</v>
      </c>
      <c r="H32" s="11">
        <v>847</v>
      </c>
      <c r="I32" s="14">
        <f t="shared" si="2"/>
        <v>77.070063694267517</v>
      </c>
      <c r="J32" s="11">
        <v>3</v>
      </c>
      <c r="K32" s="14">
        <f t="shared" si="3"/>
        <v>0.27297543221110104</v>
      </c>
      <c r="L32" s="11">
        <v>249</v>
      </c>
      <c r="M32" s="14">
        <f t="shared" si="4"/>
        <v>22.656960873521385</v>
      </c>
      <c r="N32" s="9"/>
    </row>
    <row r="33" spans="1:14" x14ac:dyDescent="0.25">
      <c r="A33" s="2"/>
      <c r="B33" s="2" t="s">
        <v>38</v>
      </c>
      <c r="C33" s="11">
        <v>368</v>
      </c>
      <c r="D33" s="11">
        <v>357</v>
      </c>
      <c r="E33" s="14">
        <f t="shared" si="0"/>
        <v>97.010869565217391</v>
      </c>
      <c r="F33" s="11">
        <v>11</v>
      </c>
      <c r="G33" s="14">
        <f t="shared" si="1"/>
        <v>2.9891304347826089</v>
      </c>
      <c r="H33" s="11">
        <v>360</v>
      </c>
      <c r="I33" s="14">
        <f t="shared" si="2"/>
        <v>97.826086956521735</v>
      </c>
      <c r="J33" s="11">
        <v>0</v>
      </c>
      <c r="K33" s="14" t="str">
        <f t="shared" si="3"/>
        <v>.0</v>
      </c>
      <c r="L33" s="11">
        <v>8</v>
      </c>
      <c r="M33" s="14">
        <f t="shared" si="4"/>
        <v>2.1739130434782608</v>
      </c>
      <c r="N33" s="9"/>
    </row>
    <row r="34" spans="1:14" x14ac:dyDescent="0.25">
      <c r="A34" s="2"/>
      <c r="B34" s="2" t="s">
        <v>39</v>
      </c>
      <c r="C34" s="11">
        <v>579</v>
      </c>
      <c r="D34" s="11">
        <v>431</v>
      </c>
      <c r="E34" s="14">
        <f t="shared" si="0"/>
        <v>74.438687392055272</v>
      </c>
      <c r="F34" s="11">
        <v>148</v>
      </c>
      <c r="G34" s="14">
        <f t="shared" si="1"/>
        <v>25.561312607944732</v>
      </c>
      <c r="H34" s="11">
        <v>475</v>
      </c>
      <c r="I34" s="14">
        <f t="shared" si="2"/>
        <v>82.037996545768564</v>
      </c>
      <c r="J34" s="11">
        <v>72</v>
      </c>
      <c r="K34" s="14">
        <f t="shared" si="3"/>
        <v>12.435233160621761</v>
      </c>
      <c r="L34" s="11">
        <v>32</v>
      </c>
      <c r="M34" s="14">
        <f t="shared" si="4"/>
        <v>5.5267702936096716</v>
      </c>
      <c r="N34" s="9"/>
    </row>
    <row r="35" spans="1:14" x14ac:dyDescent="0.25">
      <c r="A35" s="2"/>
      <c r="B35" s="2" t="s">
        <v>40</v>
      </c>
      <c r="C35" s="11">
        <v>590</v>
      </c>
      <c r="D35" s="11">
        <v>505</v>
      </c>
      <c r="E35" s="14">
        <f t="shared" si="0"/>
        <v>85.593220338983059</v>
      </c>
      <c r="F35" s="11">
        <v>85</v>
      </c>
      <c r="G35" s="14">
        <f t="shared" si="1"/>
        <v>14.40677966101695</v>
      </c>
      <c r="H35" s="11">
        <v>518</v>
      </c>
      <c r="I35" s="14">
        <f t="shared" si="2"/>
        <v>87.79661016949153</v>
      </c>
      <c r="J35" s="11">
        <v>12</v>
      </c>
      <c r="K35" s="14">
        <f t="shared" si="3"/>
        <v>2.0338983050847457</v>
      </c>
      <c r="L35" s="11">
        <v>60</v>
      </c>
      <c r="M35" s="14">
        <f t="shared" si="4"/>
        <v>10.16949152542373</v>
      </c>
      <c r="N35" s="9"/>
    </row>
    <row r="36" spans="1:14" x14ac:dyDescent="0.25">
      <c r="A36" s="2"/>
      <c r="B36" s="2" t="s">
        <v>41</v>
      </c>
      <c r="C36" s="11">
        <v>844</v>
      </c>
      <c r="D36" s="11">
        <v>517</v>
      </c>
      <c r="E36" s="14">
        <f t="shared" si="0"/>
        <v>61.255924170616119</v>
      </c>
      <c r="F36" s="11">
        <v>327</v>
      </c>
      <c r="G36" s="14">
        <f t="shared" si="1"/>
        <v>38.744075829383881</v>
      </c>
      <c r="H36" s="11">
        <v>713</v>
      </c>
      <c r="I36" s="14">
        <f t="shared" si="2"/>
        <v>84.478672985781984</v>
      </c>
      <c r="J36" s="11">
        <v>27</v>
      </c>
      <c r="K36" s="14">
        <f t="shared" si="3"/>
        <v>3.1990521327014214</v>
      </c>
      <c r="L36" s="11">
        <v>104</v>
      </c>
      <c r="M36" s="14">
        <f t="shared" si="4"/>
        <v>12.322274881516588</v>
      </c>
      <c r="N36" s="9"/>
    </row>
    <row r="37" spans="1:14" x14ac:dyDescent="0.25">
      <c r="A37" s="2"/>
      <c r="B37" s="2" t="s">
        <v>42</v>
      </c>
      <c r="C37" s="11">
        <v>282</v>
      </c>
      <c r="D37" s="11">
        <v>177</v>
      </c>
      <c r="E37" s="14">
        <f t="shared" si="0"/>
        <v>62.765957446808507</v>
      </c>
      <c r="F37" s="11">
        <v>105</v>
      </c>
      <c r="G37" s="14">
        <f t="shared" si="1"/>
        <v>37.234042553191486</v>
      </c>
      <c r="H37" s="11">
        <v>220</v>
      </c>
      <c r="I37" s="14">
        <f t="shared" si="2"/>
        <v>78.01418439716312</v>
      </c>
      <c r="J37" s="11">
        <v>15</v>
      </c>
      <c r="K37" s="14">
        <f t="shared" si="3"/>
        <v>5.3191489361702127</v>
      </c>
      <c r="L37" s="11">
        <v>47</v>
      </c>
      <c r="M37" s="14">
        <f t="shared" si="4"/>
        <v>16.666666666666664</v>
      </c>
      <c r="N37" s="9"/>
    </row>
    <row r="38" spans="1:14" x14ac:dyDescent="0.25">
      <c r="A38" s="2"/>
      <c r="B38" s="2" t="s">
        <v>43</v>
      </c>
      <c r="C38" s="11">
        <v>352</v>
      </c>
      <c r="D38" s="11">
        <v>256</v>
      </c>
      <c r="E38" s="14">
        <f t="shared" si="0"/>
        <v>72.727272727272734</v>
      </c>
      <c r="F38" s="11">
        <v>96</v>
      </c>
      <c r="G38" s="14">
        <f t="shared" si="1"/>
        <v>27.27272727272727</v>
      </c>
      <c r="H38" s="11">
        <v>299</v>
      </c>
      <c r="I38" s="14">
        <f t="shared" si="2"/>
        <v>84.943181818181827</v>
      </c>
      <c r="J38" s="11">
        <v>17</v>
      </c>
      <c r="K38" s="14">
        <f t="shared" si="3"/>
        <v>4.8295454545454541</v>
      </c>
      <c r="L38" s="11">
        <v>36</v>
      </c>
      <c r="M38" s="14">
        <f t="shared" si="4"/>
        <v>10.227272727272728</v>
      </c>
      <c r="N38" s="9"/>
    </row>
    <row r="39" spans="1:14" x14ac:dyDescent="0.25">
      <c r="A39" s="2"/>
      <c r="B39" s="2" t="s">
        <v>44</v>
      </c>
      <c r="C39" s="11">
        <v>245</v>
      </c>
      <c r="D39" s="11">
        <v>185</v>
      </c>
      <c r="E39" s="14">
        <f t="shared" si="0"/>
        <v>75.510204081632651</v>
      </c>
      <c r="F39" s="11">
        <v>60</v>
      </c>
      <c r="G39" s="14">
        <f t="shared" si="1"/>
        <v>24.489795918367346</v>
      </c>
      <c r="H39" s="11">
        <v>213</v>
      </c>
      <c r="I39" s="14">
        <f t="shared" si="2"/>
        <v>86.938775510204081</v>
      </c>
      <c r="J39" s="11">
        <v>5</v>
      </c>
      <c r="K39" s="14">
        <f t="shared" si="3"/>
        <v>2.0408163265306123</v>
      </c>
      <c r="L39" s="11">
        <v>27</v>
      </c>
      <c r="M39" s="14">
        <f t="shared" si="4"/>
        <v>11.020408163265307</v>
      </c>
      <c r="N39" s="9"/>
    </row>
    <row r="40" spans="1:14" ht="21" customHeight="1" x14ac:dyDescent="0.25">
      <c r="A40" s="10" t="s">
        <v>45</v>
      </c>
      <c r="B40" s="10"/>
      <c r="C40" s="13">
        <f>SUM(C41:C49)</f>
        <v>16639</v>
      </c>
      <c r="D40" s="11">
        <f>SUM(D41:D49)</f>
        <v>11731</v>
      </c>
      <c r="E40" s="14">
        <f t="shared" si="0"/>
        <v>70.503035038163347</v>
      </c>
      <c r="F40" s="11">
        <f>SUM(F41:F49)</f>
        <v>4908</v>
      </c>
      <c r="G40" s="14">
        <f t="shared" si="1"/>
        <v>29.496964961836646</v>
      </c>
      <c r="H40" s="11">
        <f>SUM(H41:H49)</f>
        <v>16146</v>
      </c>
      <c r="I40" s="14">
        <f t="shared" si="2"/>
        <v>97.037081555381931</v>
      </c>
      <c r="J40" s="11">
        <f>SUM(J41:J49)</f>
        <v>151</v>
      </c>
      <c r="K40" s="14">
        <f t="shared" si="3"/>
        <v>0.90750646072480323</v>
      </c>
      <c r="L40" s="11">
        <f>SUM(L41:L49)</f>
        <v>342</v>
      </c>
      <c r="M40" s="14">
        <f t="shared" si="4"/>
        <v>2.0554119838932627</v>
      </c>
      <c r="N40" s="9"/>
    </row>
    <row r="41" spans="1:14" ht="21" customHeight="1" x14ac:dyDescent="0.25">
      <c r="A41" s="2"/>
      <c r="B41" s="2" t="s">
        <v>46</v>
      </c>
      <c r="C41" s="11">
        <v>246</v>
      </c>
      <c r="D41" s="11">
        <v>226</v>
      </c>
      <c r="E41" s="14">
        <f t="shared" si="0"/>
        <v>91.869918699186996</v>
      </c>
      <c r="F41" s="11">
        <v>20</v>
      </c>
      <c r="G41" s="14">
        <f t="shared" si="1"/>
        <v>8.1300813008130071</v>
      </c>
      <c r="H41" s="11">
        <v>220</v>
      </c>
      <c r="I41" s="14">
        <f t="shared" si="2"/>
        <v>89.430894308943081</v>
      </c>
      <c r="J41" s="11">
        <v>20</v>
      </c>
      <c r="K41" s="14">
        <f t="shared" si="3"/>
        <v>8.1300813008130071</v>
      </c>
      <c r="L41" s="11">
        <v>6</v>
      </c>
      <c r="M41" s="14">
        <f t="shared" si="4"/>
        <v>2.4390243902439024</v>
      </c>
      <c r="N41" s="9"/>
    </row>
    <row r="42" spans="1:14" x14ac:dyDescent="0.25">
      <c r="A42" s="2"/>
      <c r="B42" s="2" t="s">
        <v>47</v>
      </c>
      <c r="C42" s="11">
        <v>86</v>
      </c>
      <c r="D42" s="11">
        <v>73</v>
      </c>
      <c r="E42" s="14">
        <f t="shared" si="0"/>
        <v>84.883720930232556</v>
      </c>
      <c r="F42" s="11">
        <v>13</v>
      </c>
      <c r="G42" s="14">
        <f t="shared" si="1"/>
        <v>15.11627906976744</v>
      </c>
      <c r="H42" s="11">
        <v>83</v>
      </c>
      <c r="I42" s="14">
        <f t="shared" si="2"/>
        <v>96.511627906976756</v>
      </c>
      <c r="J42" s="11">
        <v>0</v>
      </c>
      <c r="K42" s="14" t="str">
        <f t="shared" si="3"/>
        <v>.0</v>
      </c>
      <c r="L42" s="11">
        <v>3</v>
      </c>
      <c r="M42" s="14">
        <f t="shared" si="4"/>
        <v>3.4883720930232558</v>
      </c>
      <c r="N42" s="9"/>
    </row>
    <row r="43" spans="1:14" x14ac:dyDescent="0.25">
      <c r="A43" s="2"/>
      <c r="B43" s="2" t="s">
        <v>48</v>
      </c>
      <c r="C43" s="11">
        <v>287</v>
      </c>
      <c r="D43" s="11">
        <v>210</v>
      </c>
      <c r="E43" s="14">
        <f t="shared" si="0"/>
        <v>73.170731707317074</v>
      </c>
      <c r="F43" s="11">
        <v>77</v>
      </c>
      <c r="G43" s="14">
        <f t="shared" si="1"/>
        <v>26.829268292682929</v>
      </c>
      <c r="H43" s="11">
        <v>269</v>
      </c>
      <c r="I43" s="14">
        <f t="shared" si="2"/>
        <v>93.728222996515669</v>
      </c>
      <c r="J43" s="11">
        <v>5</v>
      </c>
      <c r="K43" s="14">
        <f t="shared" si="3"/>
        <v>1.7421602787456445</v>
      </c>
      <c r="L43" s="11">
        <v>13</v>
      </c>
      <c r="M43" s="14">
        <f t="shared" si="4"/>
        <v>4.529616724738676</v>
      </c>
      <c r="N43" s="9"/>
    </row>
    <row r="44" spans="1:14" x14ac:dyDescent="0.25">
      <c r="A44" s="2"/>
      <c r="B44" s="2" t="s">
        <v>49</v>
      </c>
      <c r="C44" s="11">
        <v>92</v>
      </c>
      <c r="D44" s="11">
        <v>84</v>
      </c>
      <c r="E44" s="14">
        <f t="shared" si="0"/>
        <v>91.304347826086953</v>
      </c>
      <c r="F44" s="11">
        <v>8</v>
      </c>
      <c r="G44" s="14">
        <f t="shared" si="1"/>
        <v>8.695652173913043</v>
      </c>
      <c r="H44" s="11">
        <v>75</v>
      </c>
      <c r="I44" s="14">
        <f t="shared" si="2"/>
        <v>81.521739130434781</v>
      </c>
      <c r="J44" s="11">
        <v>1</v>
      </c>
      <c r="K44" s="14">
        <f t="shared" si="3"/>
        <v>1.0869565217391304</v>
      </c>
      <c r="L44" s="11">
        <v>16</v>
      </c>
      <c r="M44" s="14">
        <f t="shared" si="4"/>
        <v>17.391304347826086</v>
      </c>
      <c r="N44" s="9"/>
    </row>
    <row r="45" spans="1:14" x14ac:dyDescent="0.25">
      <c r="A45" s="2"/>
      <c r="B45" s="2" t="s">
        <v>50</v>
      </c>
      <c r="C45" s="11">
        <v>299</v>
      </c>
      <c r="D45" s="11">
        <v>250</v>
      </c>
      <c r="E45" s="14">
        <f t="shared" si="0"/>
        <v>83.61204013377926</v>
      </c>
      <c r="F45" s="11">
        <v>49</v>
      </c>
      <c r="G45" s="14">
        <f t="shared" si="1"/>
        <v>16.387959866220736</v>
      </c>
      <c r="H45" s="11">
        <v>264</v>
      </c>
      <c r="I45" s="14">
        <f t="shared" si="2"/>
        <v>88.294314381270894</v>
      </c>
      <c r="J45" s="11">
        <v>6</v>
      </c>
      <c r="K45" s="14">
        <f t="shared" si="3"/>
        <v>2.0066889632107023</v>
      </c>
      <c r="L45" s="11">
        <v>29</v>
      </c>
      <c r="M45" s="14">
        <f t="shared" si="4"/>
        <v>9.6989966555183944</v>
      </c>
      <c r="N45" s="9"/>
    </row>
    <row r="46" spans="1:14" x14ac:dyDescent="0.25">
      <c r="A46" s="2"/>
      <c r="B46" s="2" t="s">
        <v>51</v>
      </c>
      <c r="C46" s="11">
        <v>961</v>
      </c>
      <c r="D46" s="11">
        <v>836</v>
      </c>
      <c r="E46" s="14">
        <f t="shared" si="0"/>
        <v>86.992715920915714</v>
      </c>
      <c r="F46" s="11">
        <v>125</v>
      </c>
      <c r="G46" s="14">
        <f t="shared" si="1"/>
        <v>13.007284079084286</v>
      </c>
      <c r="H46" s="11">
        <v>882</v>
      </c>
      <c r="I46" s="14">
        <f t="shared" si="2"/>
        <v>91.779396462018724</v>
      </c>
      <c r="J46" s="11">
        <v>40</v>
      </c>
      <c r="K46" s="14">
        <f t="shared" si="3"/>
        <v>4.1623309053069724</v>
      </c>
      <c r="L46" s="11">
        <v>39</v>
      </c>
      <c r="M46" s="14">
        <f t="shared" si="4"/>
        <v>4.0582726326742975</v>
      </c>
      <c r="N46" s="9"/>
    </row>
    <row r="47" spans="1:14" x14ac:dyDescent="0.25">
      <c r="A47" s="2"/>
      <c r="B47" s="2" t="s">
        <v>52</v>
      </c>
      <c r="C47" s="11">
        <v>936</v>
      </c>
      <c r="D47" s="11">
        <v>546</v>
      </c>
      <c r="E47" s="14">
        <f t="shared" si="0"/>
        <v>58.333333333333336</v>
      </c>
      <c r="F47" s="11">
        <v>390</v>
      </c>
      <c r="G47" s="14">
        <f t="shared" si="1"/>
        <v>41.666666666666671</v>
      </c>
      <c r="H47" s="11">
        <v>911</v>
      </c>
      <c r="I47" s="14">
        <f t="shared" si="2"/>
        <v>97.32905982905983</v>
      </c>
      <c r="J47" s="11">
        <v>13</v>
      </c>
      <c r="K47" s="14">
        <f t="shared" si="3"/>
        <v>1.3888888888888888</v>
      </c>
      <c r="L47" s="11">
        <v>12</v>
      </c>
      <c r="M47" s="14">
        <f t="shared" si="4"/>
        <v>1.2820512820512819</v>
      </c>
      <c r="N47" s="9"/>
    </row>
    <row r="48" spans="1:14" x14ac:dyDescent="0.25">
      <c r="A48" s="2"/>
      <c r="B48" s="2" t="s">
        <v>53</v>
      </c>
      <c r="C48" s="11">
        <v>8164</v>
      </c>
      <c r="D48" s="11">
        <v>6768</v>
      </c>
      <c r="E48" s="14">
        <f t="shared" si="0"/>
        <v>82.900538951494369</v>
      </c>
      <c r="F48" s="11">
        <v>1396</v>
      </c>
      <c r="G48" s="14">
        <f t="shared" si="1"/>
        <v>17.099461048505635</v>
      </c>
      <c r="H48" s="11">
        <v>7941</v>
      </c>
      <c r="I48" s="14">
        <f t="shared" si="2"/>
        <v>97.268495835374807</v>
      </c>
      <c r="J48" s="11">
        <v>24</v>
      </c>
      <c r="K48" s="14">
        <f t="shared" si="3"/>
        <v>0.29397354238118567</v>
      </c>
      <c r="L48" s="11">
        <v>199</v>
      </c>
      <c r="M48" s="14">
        <f t="shared" si="4"/>
        <v>2.4375306222439979</v>
      </c>
      <c r="N48" s="9"/>
    </row>
    <row r="49" spans="1:14" x14ac:dyDescent="0.25">
      <c r="A49" s="2"/>
      <c r="B49" s="2" t="s">
        <v>54</v>
      </c>
      <c r="C49" s="11">
        <v>5568</v>
      </c>
      <c r="D49" s="11">
        <v>2738</v>
      </c>
      <c r="E49" s="14">
        <f t="shared" si="0"/>
        <v>49.173850574712645</v>
      </c>
      <c r="F49" s="11">
        <v>2830</v>
      </c>
      <c r="G49" s="14">
        <f t="shared" si="1"/>
        <v>50.826149425287362</v>
      </c>
      <c r="H49" s="11">
        <v>5501</v>
      </c>
      <c r="I49" s="14">
        <f t="shared" si="2"/>
        <v>98.796695402298852</v>
      </c>
      <c r="J49" s="11">
        <v>42</v>
      </c>
      <c r="K49" s="14">
        <f t="shared" si="3"/>
        <v>0.75431034482758619</v>
      </c>
      <c r="L49" s="11">
        <v>25</v>
      </c>
      <c r="M49" s="14">
        <f t="shared" si="4"/>
        <v>0.4489942528735632</v>
      </c>
      <c r="N49" s="9"/>
    </row>
    <row r="50" spans="1:14" ht="21" customHeight="1" x14ac:dyDescent="0.25">
      <c r="A50" s="10" t="s">
        <v>55</v>
      </c>
      <c r="B50" s="10"/>
      <c r="C50" s="13">
        <f>SUM(C51:C59)</f>
        <v>4244</v>
      </c>
      <c r="D50" s="11">
        <f>SUM(D51:D59)</f>
        <v>3387</v>
      </c>
      <c r="E50" s="14">
        <f t="shared" si="0"/>
        <v>79.806786050895383</v>
      </c>
      <c r="F50" s="11">
        <f>SUM(F51:F59)</f>
        <v>857</v>
      </c>
      <c r="G50" s="14">
        <f t="shared" si="1"/>
        <v>20.193213949104617</v>
      </c>
      <c r="H50" s="11">
        <f>SUM(H51:H59)</f>
        <v>3633</v>
      </c>
      <c r="I50" s="14">
        <f t="shared" si="2"/>
        <v>85.603204524033927</v>
      </c>
      <c r="J50" s="11">
        <f>SUM(J51:J59)</f>
        <v>308</v>
      </c>
      <c r="K50" s="14">
        <f t="shared" si="3"/>
        <v>7.2573044297832237</v>
      </c>
      <c r="L50" s="11">
        <f>SUM(L51:L59)</f>
        <v>303</v>
      </c>
      <c r="M50" s="14">
        <f t="shared" si="4"/>
        <v>7.1394910461828474</v>
      </c>
      <c r="N50" s="9"/>
    </row>
    <row r="51" spans="1:14" ht="21" customHeight="1" x14ac:dyDescent="0.25">
      <c r="A51" s="2"/>
      <c r="B51" s="2" t="s">
        <v>56</v>
      </c>
      <c r="C51" s="11">
        <v>419</v>
      </c>
      <c r="D51" s="11">
        <v>261</v>
      </c>
      <c r="E51" s="14">
        <f t="shared" si="0"/>
        <v>62.291169451073991</v>
      </c>
      <c r="F51" s="11">
        <v>158</v>
      </c>
      <c r="G51" s="14">
        <f t="shared" si="1"/>
        <v>37.708830548926016</v>
      </c>
      <c r="H51" s="11">
        <v>288</v>
      </c>
      <c r="I51" s="14">
        <f t="shared" si="2"/>
        <v>68.735083532219562</v>
      </c>
      <c r="J51" s="11">
        <v>34</v>
      </c>
      <c r="K51" s="14">
        <f t="shared" si="3"/>
        <v>8.1145584725536999</v>
      </c>
      <c r="L51" s="11">
        <v>97</v>
      </c>
      <c r="M51" s="14">
        <f t="shared" si="4"/>
        <v>23.150357995226731</v>
      </c>
      <c r="N51" s="9"/>
    </row>
    <row r="52" spans="1:14" x14ac:dyDescent="0.25">
      <c r="A52" s="2"/>
      <c r="B52" s="2" t="s">
        <v>57</v>
      </c>
      <c r="C52" s="11">
        <v>276</v>
      </c>
      <c r="D52" s="11">
        <v>238</v>
      </c>
      <c r="E52" s="14">
        <f t="shared" si="0"/>
        <v>86.231884057971016</v>
      </c>
      <c r="F52" s="11">
        <v>38</v>
      </c>
      <c r="G52" s="14">
        <f t="shared" si="1"/>
        <v>13.768115942028986</v>
      </c>
      <c r="H52" s="11">
        <v>242</v>
      </c>
      <c r="I52" s="14">
        <f t="shared" si="2"/>
        <v>87.681159420289859</v>
      </c>
      <c r="J52" s="11">
        <v>12</v>
      </c>
      <c r="K52" s="14">
        <f t="shared" si="3"/>
        <v>4.3478260869565215</v>
      </c>
      <c r="L52" s="11">
        <v>22</v>
      </c>
      <c r="M52" s="14">
        <f t="shared" si="4"/>
        <v>7.9710144927536222</v>
      </c>
      <c r="N52" s="9"/>
    </row>
    <row r="53" spans="1:14" x14ac:dyDescent="0.25">
      <c r="A53" s="2"/>
      <c r="B53" s="2" t="s">
        <v>58</v>
      </c>
      <c r="C53" s="11">
        <v>712</v>
      </c>
      <c r="D53" s="11">
        <v>642</v>
      </c>
      <c r="E53" s="14">
        <f t="shared" si="0"/>
        <v>90.168539325842701</v>
      </c>
      <c r="F53" s="11">
        <v>70</v>
      </c>
      <c r="G53" s="14">
        <f t="shared" si="1"/>
        <v>9.8314606741573041</v>
      </c>
      <c r="H53" s="11">
        <v>683</v>
      </c>
      <c r="I53" s="14">
        <f t="shared" si="2"/>
        <v>95.926966292134836</v>
      </c>
      <c r="J53" s="11">
        <v>22</v>
      </c>
      <c r="K53" s="14">
        <f t="shared" si="3"/>
        <v>3.089887640449438</v>
      </c>
      <c r="L53" s="11">
        <v>7</v>
      </c>
      <c r="M53" s="14">
        <f t="shared" si="4"/>
        <v>0.9831460674157303</v>
      </c>
      <c r="N53" s="9"/>
    </row>
    <row r="54" spans="1:14" x14ac:dyDescent="0.25">
      <c r="A54" s="2"/>
      <c r="B54" s="2" t="s">
        <v>59</v>
      </c>
      <c r="C54" s="11">
        <v>301</v>
      </c>
      <c r="D54" s="11">
        <v>228</v>
      </c>
      <c r="E54" s="14">
        <f t="shared" si="0"/>
        <v>75.747508305647841</v>
      </c>
      <c r="F54" s="11">
        <v>73</v>
      </c>
      <c r="G54" s="14">
        <f t="shared" si="1"/>
        <v>24.252491694352159</v>
      </c>
      <c r="H54" s="11">
        <v>259</v>
      </c>
      <c r="I54" s="14">
        <f t="shared" si="2"/>
        <v>86.04651162790698</v>
      </c>
      <c r="J54" s="11">
        <v>30</v>
      </c>
      <c r="K54" s="14">
        <f t="shared" si="3"/>
        <v>9.9667774086378742</v>
      </c>
      <c r="L54" s="11">
        <v>12</v>
      </c>
      <c r="M54" s="14">
        <f t="shared" si="4"/>
        <v>3.9867109634551494</v>
      </c>
      <c r="N54" s="9"/>
    </row>
    <row r="55" spans="1:14" x14ac:dyDescent="0.25">
      <c r="A55" s="2"/>
      <c r="B55" s="2" t="s">
        <v>60</v>
      </c>
      <c r="C55" s="11">
        <v>949</v>
      </c>
      <c r="D55" s="11">
        <v>811</v>
      </c>
      <c r="E55" s="14">
        <f t="shared" si="0"/>
        <v>85.458377239199152</v>
      </c>
      <c r="F55" s="11">
        <v>138</v>
      </c>
      <c r="G55" s="14">
        <f t="shared" si="1"/>
        <v>14.541622760800843</v>
      </c>
      <c r="H55" s="11">
        <v>938</v>
      </c>
      <c r="I55" s="14">
        <f t="shared" si="2"/>
        <v>98.840885142255004</v>
      </c>
      <c r="J55" s="11">
        <v>6</v>
      </c>
      <c r="K55" s="14">
        <f t="shared" si="3"/>
        <v>0.63224446786090627</v>
      </c>
      <c r="L55" s="11">
        <v>5</v>
      </c>
      <c r="M55" s="14">
        <f t="shared" si="4"/>
        <v>0.52687038988408852</v>
      </c>
      <c r="N55" s="9"/>
    </row>
    <row r="56" spans="1:14" x14ac:dyDescent="0.25">
      <c r="A56" s="2"/>
      <c r="B56" s="2" t="s">
        <v>61</v>
      </c>
      <c r="C56" s="11">
        <v>586</v>
      </c>
      <c r="D56" s="11">
        <v>530</v>
      </c>
      <c r="E56" s="14">
        <f t="shared" si="0"/>
        <v>90.443686006825942</v>
      </c>
      <c r="F56" s="11">
        <v>56</v>
      </c>
      <c r="G56" s="14">
        <f t="shared" si="1"/>
        <v>9.5563139931740615</v>
      </c>
      <c r="H56" s="11">
        <v>419</v>
      </c>
      <c r="I56" s="14">
        <f t="shared" si="2"/>
        <v>71.50170648464163</v>
      </c>
      <c r="J56" s="11">
        <v>125</v>
      </c>
      <c r="K56" s="14">
        <f t="shared" si="3"/>
        <v>21.331058020477816</v>
      </c>
      <c r="L56" s="11">
        <v>42</v>
      </c>
      <c r="M56" s="14">
        <f t="shared" si="4"/>
        <v>7.1672354948805461</v>
      </c>
      <c r="N56" s="9"/>
    </row>
    <row r="57" spans="1:14" x14ac:dyDescent="0.25">
      <c r="A57" s="2"/>
      <c r="B57" s="2" t="s">
        <v>62</v>
      </c>
      <c r="C57" s="11">
        <v>448</v>
      </c>
      <c r="D57" s="11">
        <v>425</v>
      </c>
      <c r="E57" s="14">
        <f t="shared" si="0"/>
        <v>94.866071428571431</v>
      </c>
      <c r="F57" s="11">
        <v>23</v>
      </c>
      <c r="G57" s="14">
        <f t="shared" si="1"/>
        <v>5.1339285714285712</v>
      </c>
      <c r="H57" s="11">
        <v>435</v>
      </c>
      <c r="I57" s="14">
        <f t="shared" si="2"/>
        <v>97.098214285714292</v>
      </c>
      <c r="J57" s="11">
        <v>2</v>
      </c>
      <c r="K57" s="14">
        <f t="shared" si="3"/>
        <v>0.4464285714285714</v>
      </c>
      <c r="L57" s="11">
        <v>11</v>
      </c>
      <c r="M57" s="14">
        <f t="shared" si="4"/>
        <v>2.4553571428571428</v>
      </c>
      <c r="N57" s="9"/>
    </row>
    <row r="58" spans="1:14" x14ac:dyDescent="0.25">
      <c r="A58" s="2"/>
      <c r="B58" s="2" t="s">
        <v>63</v>
      </c>
      <c r="C58" s="11">
        <v>228</v>
      </c>
      <c r="D58" s="11">
        <v>3</v>
      </c>
      <c r="E58" s="14">
        <f t="shared" si="0"/>
        <v>1.3157894736842104</v>
      </c>
      <c r="F58" s="11">
        <v>225</v>
      </c>
      <c r="G58" s="14">
        <f t="shared" si="1"/>
        <v>98.68421052631578</v>
      </c>
      <c r="H58" s="11">
        <v>127</v>
      </c>
      <c r="I58" s="14">
        <f t="shared" si="2"/>
        <v>55.701754385964911</v>
      </c>
      <c r="J58" s="11">
        <v>32</v>
      </c>
      <c r="K58" s="14">
        <f t="shared" si="3"/>
        <v>14.035087719298245</v>
      </c>
      <c r="L58" s="11">
        <v>69</v>
      </c>
      <c r="M58" s="14">
        <f t="shared" si="4"/>
        <v>30.263157894736842</v>
      </c>
      <c r="N58" s="9"/>
    </row>
    <row r="59" spans="1:14" x14ac:dyDescent="0.25">
      <c r="A59" s="2"/>
      <c r="B59" s="2" t="s">
        <v>64</v>
      </c>
      <c r="C59" s="11">
        <v>325</v>
      </c>
      <c r="D59" s="11">
        <v>249</v>
      </c>
      <c r="E59" s="14">
        <f t="shared" si="0"/>
        <v>76.615384615384613</v>
      </c>
      <c r="F59" s="11">
        <v>76</v>
      </c>
      <c r="G59" s="14">
        <f t="shared" si="1"/>
        <v>23.384615384615383</v>
      </c>
      <c r="H59" s="11">
        <v>242</v>
      </c>
      <c r="I59" s="14">
        <f t="shared" si="2"/>
        <v>74.461538461538453</v>
      </c>
      <c r="J59" s="11">
        <v>45</v>
      </c>
      <c r="K59" s="14">
        <f t="shared" si="3"/>
        <v>13.846153846153847</v>
      </c>
      <c r="L59" s="11">
        <v>38</v>
      </c>
      <c r="M59" s="14">
        <f t="shared" si="4"/>
        <v>11.692307692307692</v>
      </c>
      <c r="N59" s="9"/>
    </row>
    <row r="60" spans="1:14" ht="21" customHeight="1" x14ac:dyDescent="0.25">
      <c r="A60" s="10" t="s">
        <v>65</v>
      </c>
      <c r="B60" s="10"/>
      <c r="C60" s="13">
        <f>SUM(C61:C67)</f>
        <v>2831</v>
      </c>
      <c r="D60" s="11">
        <f>SUM(D61:D67)</f>
        <v>1994</v>
      </c>
      <c r="E60" s="14">
        <f t="shared" si="0"/>
        <v>70.434475450370897</v>
      </c>
      <c r="F60" s="11">
        <f>SUM(F61:F67)</f>
        <v>837</v>
      </c>
      <c r="G60" s="14">
        <f t="shared" si="1"/>
        <v>29.565524549629107</v>
      </c>
      <c r="H60" s="11">
        <f>SUM(H61:H67)</f>
        <v>2313</v>
      </c>
      <c r="I60" s="14">
        <f t="shared" si="2"/>
        <v>81.702578594136341</v>
      </c>
      <c r="J60" s="11">
        <f>SUM(J61:J67)</f>
        <v>291</v>
      </c>
      <c r="K60" s="14">
        <f t="shared" si="3"/>
        <v>10.279053338043093</v>
      </c>
      <c r="L60" s="11">
        <f>SUM(L61:L67)</f>
        <v>227</v>
      </c>
      <c r="M60" s="14">
        <f t="shared" si="4"/>
        <v>8.0183680678205587</v>
      </c>
      <c r="N60" s="9"/>
    </row>
    <row r="61" spans="1:14" ht="21" customHeight="1" x14ac:dyDescent="0.25">
      <c r="A61" s="2"/>
      <c r="B61" s="2" t="s">
        <v>66</v>
      </c>
      <c r="C61" s="11">
        <v>917</v>
      </c>
      <c r="D61" s="11">
        <v>773</v>
      </c>
      <c r="E61" s="14">
        <f t="shared" si="0"/>
        <v>84.296619411123231</v>
      </c>
      <c r="F61" s="11">
        <v>144</v>
      </c>
      <c r="G61" s="14">
        <f t="shared" si="1"/>
        <v>15.703380588876772</v>
      </c>
      <c r="H61" s="11">
        <v>709</v>
      </c>
      <c r="I61" s="14">
        <f t="shared" si="2"/>
        <v>77.317339149400226</v>
      </c>
      <c r="J61" s="11">
        <v>186</v>
      </c>
      <c r="K61" s="14">
        <f t="shared" si="3"/>
        <v>20.283533260632495</v>
      </c>
      <c r="L61" s="11">
        <v>22</v>
      </c>
      <c r="M61" s="14">
        <f t="shared" si="4"/>
        <v>2.3991275899672848</v>
      </c>
      <c r="N61" s="9"/>
    </row>
    <row r="62" spans="1:14" x14ac:dyDescent="0.25">
      <c r="A62" s="2"/>
      <c r="B62" s="2" t="s">
        <v>67</v>
      </c>
      <c r="C62" s="11">
        <v>306</v>
      </c>
      <c r="D62" s="11">
        <v>253</v>
      </c>
      <c r="E62" s="14">
        <f t="shared" si="0"/>
        <v>82.679738562091501</v>
      </c>
      <c r="F62" s="11">
        <v>53</v>
      </c>
      <c r="G62" s="14">
        <f t="shared" si="1"/>
        <v>17.320261437908496</v>
      </c>
      <c r="H62" s="11">
        <v>288</v>
      </c>
      <c r="I62" s="14">
        <f t="shared" si="2"/>
        <v>94.117647058823522</v>
      </c>
      <c r="J62" s="11">
        <v>6</v>
      </c>
      <c r="K62" s="14">
        <f t="shared" si="3"/>
        <v>1.9607843137254901</v>
      </c>
      <c r="L62" s="11">
        <v>12</v>
      </c>
      <c r="M62" s="14">
        <f t="shared" si="4"/>
        <v>3.9215686274509802</v>
      </c>
      <c r="N62" s="9"/>
    </row>
    <row r="63" spans="1:14" x14ac:dyDescent="0.25">
      <c r="A63" s="2"/>
      <c r="B63" s="2" t="s">
        <v>68</v>
      </c>
      <c r="C63" s="11">
        <v>304</v>
      </c>
      <c r="D63" s="11">
        <v>208</v>
      </c>
      <c r="E63" s="14">
        <f t="shared" si="0"/>
        <v>68.421052631578945</v>
      </c>
      <c r="F63" s="11">
        <v>96</v>
      </c>
      <c r="G63" s="14">
        <f t="shared" si="1"/>
        <v>31.578947368421051</v>
      </c>
      <c r="H63" s="11">
        <v>259</v>
      </c>
      <c r="I63" s="14">
        <f t="shared" si="2"/>
        <v>85.19736842105263</v>
      </c>
      <c r="J63" s="11">
        <v>0</v>
      </c>
      <c r="K63" s="14" t="str">
        <f t="shared" si="3"/>
        <v>.0</v>
      </c>
      <c r="L63" s="11">
        <v>45</v>
      </c>
      <c r="M63" s="14">
        <f t="shared" si="4"/>
        <v>14.802631578947366</v>
      </c>
      <c r="N63" s="9"/>
    </row>
    <row r="64" spans="1:14" x14ac:dyDescent="0.25">
      <c r="A64" s="2"/>
      <c r="B64" s="2" t="s">
        <v>69</v>
      </c>
      <c r="C64" s="11">
        <v>338</v>
      </c>
      <c r="D64" s="11">
        <v>281</v>
      </c>
      <c r="E64" s="14">
        <f t="shared" si="0"/>
        <v>83.136094674556219</v>
      </c>
      <c r="F64" s="11">
        <v>57</v>
      </c>
      <c r="G64" s="14">
        <f t="shared" si="1"/>
        <v>16.863905325443788</v>
      </c>
      <c r="H64" s="11">
        <v>280</v>
      </c>
      <c r="I64" s="14">
        <f t="shared" si="2"/>
        <v>82.84023668639054</v>
      </c>
      <c r="J64" s="11">
        <v>49</v>
      </c>
      <c r="K64" s="14">
        <f t="shared" si="3"/>
        <v>14.497041420118343</v>
      </c>
      <c r="L64" s="11">
        <v>9</v>
      </c>
      <c r="M64" s="14">
        <f t="shared" si="4"/>
        <v>2.6627218934911245</v>
      </c>
      <c r="N64" s="9"/>
    </row>
    <row r="65" spans="1:14" x14ac:dyDescent="0.25">
      <c r="A65" s="2"/>
      <c r="B65" s="2" t="s">
        <v>70</v>
      </c>
      <c r="C65" s="11">
        <v>487</v>
      </c>
      <c r="D65" s="11">
        <v>163</v>
      </c>
      <c r="E65" s="14">
        <f t="shared" si="0"/>
        <v>33.470225872689937</v>
      </c>
      <c r="F65" s="11">
        <v>324</v>
      </c>
      <c r="G65" s="14">
        <f t="shared" si="1"/>
        <v>66.529774127310063</v>
      </c>
      <c r="H65" s="11">
        <v>421</v>
      </c>
      <c r="I65" s="14">
        <f t="shared" si="2"/>
        <v>86.447638603696092</v>
      </c>
      <c r="J65" s="11">
        <v>22</v>
      </c>
      <c r="K65" s="14">
        <f t="shared" si="3"/>
        <v>4.517453798767967</v>
      </c>
      <c r="L65" s="11">
        <v>44</v>
      </c>
      <c r="M65" s="14">
        <f t="shared" si="4"/>
        <v>9.0349075975359341</v>
      </c>
      <c r="N65" s="9"/>
    </row>
    <row r="66" spans="1:14" x14ac:dyDescent="0.25">
      <c r="A66" s="2"/>
      <c r="B66" s="2" t="s">
        <v>71</v>
      </c>
      <c r="C66" s="11">
        <v>333</v>
      </c>
      <c r="D66" s="11">
        <v>263</v>
      </c>
      <c r="E66" s="14">
        <f t="shared" si="0"/>
        <v>78.978978978978972</v>
      </c>
      <c r="F66" s="11">
        <v>70</v>
      </c>
      <c r="G66" s="14">
        <f t="shared" si="1"/>
        <v>21.021021021021021</v>
      </c>
      <c r="H66" s="11">
        <v>250</v>
      </c>
      <c r="I66" s="14">
        <f t="shared" si="2"/>
        <v>75.075075075075077</v>
      </c>
      <c r="J66" s="11">
        <v>15</v>
      </c>
      <c r="K66" s="14">
        <f t="shared" si="3"/>
        <v>4.5045045045045047</v>
      </c>
      <c r="L66" s="11">
        <v>68</v>
      </c>
      <c r="M66" s="14">
        <f t="shared" si="4"/>
        <v>20.42042042042042</v>
      </c>
      <c r="N66" s="9"/>
    </row>
    <row r="67" spans="1:14" x14ac:dyDescent="0.25">
      <c r="A67" s="2"/>
      <c r="B67" s="2" t="s">
        <v>72</v>
      </c>
      <c r="C67" s="11">
        <v>146</v>
      </c>
      <c r="D67" s="11">
        <v>53</v>
      </c>
      <c r="E67" s="14">
        <f t="shared" si="0"/>
        <v>36.301369863013697</v>
      </c>
      <c r="F67" s="11">
        <v>93</v>
      </c>
      <c r="G67" s="14">
        <f t="shared" si="1"/>
        <v>63.698630136986303</v>
      </c>
      <c r="H67" s="11">
        <v>106</v>
      </c>
      <c r="I67" s="14">
        <f t="shared" si="2"/>
        <v>72.602739726027394</v>
      </c>
      <c r="J67" s="11">
        <v>13</v>
      </c>
      <c r="K67" s="14">
        <f t="shared" si="3"/>
        <v>8.9041095890410951</v>
      </c>
      <c r="L67" s="11">
        <v>27</v>
      </c>
      <c r="M67" s="14">
        <f t="shared" si="4"/>
        <v>18.493150684931507</v>
      </c>
      <c r="N67" s="9"/>
    </row>
    <row r="68" spans="1:14" ht="21" customHeight="1" x14ac:dyDescent="0.25">
      <c r="A68" s="10" t="s">
        <v>73</v>
      </c>
      <c r="B68" s="10"/>
      <c r="C68" s="13">
        <f>SUM(C69:C78)</f>
        <v>5474</v>
      </c>
      <c r="D68" s="11">
        <f>SUM(D69:D78)</f>
        <v>4230</v>
      </c>
      <c r="E68" s="14">
        <f t="shared" si="0"/>
        <v>77.274388016076003</v>
      </c>
      <c r="F68" s="11">
        <f>SUM(F69:F78)</f>
        <v>1244</v>
      </c>
      <c r="G68" s="14">
        <f t="shared" si="1"/>
        <v>22.725611983924004</v>
      </c>
      <c r="H68" s="11">
        <f>SUM(H69:H78)</f>
        <v>5073</v>
      </c>
      <c r="I68" s="14">
        <f t="shared" si="2"/>
        <v>92.674461088783346</v>
      </c>
      <c r="J68" s="11">
        <f>SUM(J69:J78)</f>
        <v>87</v>
      </c>
      <c r="K68" s="14">
        <f t="shared" si="3"/>
        <v>1.5893313847278041</v>
      </c>
      <c r="L68" s="11">
        <f>SUM(L69:L78)</f>
        <v>314</v>
      </c>
      <c r="M68" s="14">
        <f t="shared" si="4"/>
        <v>5.7362075264888563</v>
      </c>
      <c r="N68" s="9"/>
    </row>
    <row r="69" spans="1:14" ht="21" customHeight="1" x14ac:dyDescent="0.25">
      <c r="A69" s="2"/>
      <c r="B69" s="2" t="s">
        <v>74</v>
      </c>
      <c r="C69" s="11">
        <v>489</v>
      </c>
      <c r="D69" s="11">
        <v>415</v>
      </c>
      <c r="E69" s="14">
        <f t="shared" si="0"/>
        <v>84.867075664621666</v>
      </c>
      <c r="F69" s="11">
        <v>74</v>
      </c>
      <c r="G69" s="14">
        <f t="shared" si="1"/>
        <v>15.132924335378323</v>
      </c>
      <c r="H69" s="11">
        <v>416</v>
      </c>
      <c r="I69" s="14">
        <f t="shared" si="2"/>
        <v>85.071574642126791</v>
      </c>
      <c r="J69" s="11">
        <v>18</v>
      </c>
      <c r="K69" s="14">
        <f t="shared" si="3"/>
        <v>3.6809815950920246</v>
      </c>
      <c r="L69" s="11">
        <v>55</v>
      </c>
      <c r="M69" s="14">
        <f t="shared" si="4"/>
        <v>11.247443762781186</v>
      </c>
      <c r="N69" s="9"/>
    </row>
    <row r="70" spans="1:14" x14ac:dyDescent="0.25">
      <c r="A70" s="2"/>
      <c r="B70" s="2" t="s">
        <v>75</v>
      </c>
      <c r="C70" s="11">
        <v>189</v>
      </c>
      <c r="D70" s="11">
        <v>91</v>
      </c>
      <c r="E70" s="14">
        <f t="shared" si="0"/>
        <v>48.148148148148145</v>
      </c>
      <c r="F70" s="11">
        <v>98</v>
      </c>
      <c r="G70" s="14">
        <f t="shared" si="1"/>
        <v>51.851851851851848</v>
      </c>
      <c r="H70" s="11">
        <v>188</v>
      </c>
      <c r="I70" s="14">
        <f t="shared" si="2"/>
        <v>99.470899470899468</v>
      </c>
      <c r="J70" s="11">
        <v>0</v>
      </c>
      <c r="K70" s="14" t="str">
        <f t="shared" si="3"/>
        <v>.0</v>
      </c>
      <c r="L70" s="11">
        <v>1</v>
      </c>
      <c r="M70" s="14">
        <f t="shared" si="4"/>
        <v>0.52910052910052907</v>
      </c>
      <c r="N70" s="9"/>
    </row>
    <row r="71" spans="1:14" x14ac:dyDescent="0.25">
      <c r="A71" s="2"/>
      <c r="B71" s="2" t="s">
        <v>76</v>
      </c>
      <c r="C71" s="11">
        <v>362</v>
      </c>
      <c r="D71" s="11">
        <v>251</v>
      </c>
      <c r="E71" s="14">
        <f t="shared" si="0"/>
        <v>69.337016574585633</v>
      </c>
      <c r="F71" s="11">
        <v>111</v>
      </c>
      <c r="G71" s="14">
        <f t="shared" si="1"/>
        <v>30.662983425414364</v>
      </c>
      <c r="H71" s="11">
        <v>350</v>
      </c>
      <c r="I71" s="14">
        <f t="shared" si="2"/>
        <v>96.685082872928177</v>
      </c>
      <c r="J71" s="11">
        <v>5</v>
      </c>
      <c r="K71" s="14">
        <f t="shared" si="3"/>
        <v>1.3812154696132597</v>
      </c>
      <c r="L71" s="11">
        <v>7</v>
      </c>
      <c r="M71" s="14">
        <f t="shared" si="4"/>
        <v>1.9337016574585635</v>
      </c>
      <c r="N71" s="9"/>
    </row>
    <row r="72" spans="1:14" x14ac:dyDescent="0.25">
      <c r="A72" s="2"/>
      <c r="B72" s="2" t="s">
        <v>77</v>
      </c>
      <c r="C72" s="11">
        <v>431</v>
      </c>
      <c r="D72" s="11">
        <v>303</v>
      </c>
      <c r="E72" s="14">
        <f t="shared" si="0"/>
        <v>70.301624129930389</v>
      </c>
      <c r="F72" s="11">
        <v>128</v>
      </c>
      <c r="G72" s="14">
        <f t="shared" si="1"/>
        <v>29.698375870069604</v>
      </c>
      <c r="H72" s="11">
        <v>407</v>
      </c>
      <c r="I72" s="14">
        <f t="shared" si="2"/>
        <v>94.431554524361943</v>
      </c>
      <c r="J72" s="11">
        <v>24</v>
      </c>
      <c r="K72" s="14">
        <f t="shared" si="3"/>
        <v>5.5684454756380504</v>
      </c>
      <c r="L72" s="11">
        <v>0</v>
      </c>
      <c r="M72" s="14" t="str">
        <f t="shared" si="4"/>
        <v>.0</v>
      </c>
      <c r="N72" s="9"/>
    </row>
    <row r="73" spans="1:14" x14ac:dyDescent="0.25">
      <c r="A73" s="2"/>
      <c r="B73" s="2" t="s">
        <v>78</v>
      </c>
      <c r="C73" s="11">
        <v>437</v>
      </c>
      <c r="D73" s="11">
        <v>345</v>
      </c>
      <c r="E73" s="14">
        <f t="shared" si="0"/>
        <v>78.94736842105263</v>
      </c>
      <c r="F73" s="11">
        <v>92</v>
      </c>
      <c r="G73" s="14">
        <f t="shared" si="1"/>
        <v>21.052631578947366</v>
      </c>
      <c r="H73" s="11">
        <v>431</v>
      </c>
      <c r="I73" s="14">
        <f t="shared" si="2"/>
        <v>98.627002288329521</v>
      </c>
      <c r="J73" s="11">
        <v>0</v>
      </c>
      <c r="K73" s="14" t="str">
        <f t="shared" si="3"/>
        <v>.0</v>
      </c>
      <c r="L73" s="11">
        <v>6</v>
      </c>
      <c r="M73" s="14">
        <f t="shared" si="4"/>
        <v>1.3729977116704806</v>
      </c>
      <c r="N73" s="9"/>
    </row>
    <row r="74" spans="1:14" x14ac:dyDescent="0.25">
      <c r="A74" s="2"/>
      <c r="B74" s="2" t="s">
        <v>79</v>
      </c>
      <c r="C74" s="11">
        <v>1327</v>
      </c>
      <c r="D74" s="11">
        <v>1273</v>
      </c>
      <c r="E74" s="14">
        <f t="shared" ref="E74:E113" si="5">IF(D74=0,".0",D74/C74*100)</f>
        <v>95.930670685757349</v>
      </c>
      <c r="F74" s="11">
        <v>54</v>
      </c>
      <c r="G74" s="14">
        <f t="shared" ref="G74:G113" si="6">IF(F74=0,".0",F74/C74*100)</f>
        <v>4.069329314242653</v>
      </c>
      <c r="H74" s="11">
        <v>1325</v>
      </c>
      <c r="I74" s="14">
        <f t="shared" ref="I74:I113" si="7">IF(H74=0,".0",H74/C74*100)</f>
        <v>99.849284099472484</v>
      </c>
      <c r="J74" s="11">
        <v>0</v>
      </c>
      <c r="K74" s="14" t="str">
        <f t="shared" ref="K74:K113" si="8">IF(J74=0,".0",J74/C74*100)</f>
        <v>.0</v>
      </c>
      <c r="L74" s="11">
        <v>2</v>
      </c>
      <c r="M74" s="14">
        <f t="shared" ref="M74:M113" si="9">IF(L74=0,".0",L74/C74*100)</f>
        <v>0.15071590052750566</v>
      </c>
      <c r="N74" s="9"/>
    </row>
    <row r="75" spans="1:14" x14ac:dyDescent="0.25">
      <c r="A75" s="2"/>
      <c r="B75" s="2" t="s">
        <v>80</v>
      </c>
      <c r="C75" s="11">
        <v>813</v>
      </c>
      <c r="D75" s="11">
        <v>652</v>
      </c>
      <c r="E75" s="14">
        <f t="shared" si="5"/>
        <v>80.196801968019685</v>
      </c>
      <c r="F75" s="11">
        <v>161</v>
      </c>
      <c r="G75" s="14">
        <f t="shared" si="6"/>
        <v>19.803198031980322</v>
      </c>
      <c r="H75" s="11">
        <v>679</v>
      </c>
      <c r="I75" s="14">
        <f t="shared" si="7"/>
        <v>83.517835178351788</v>
      </c>
      <c r="J75" s="11">
        <v>35</v>
      </c>
      <c r="K75" s="14">
        <f t="shared" si="8"/>
        <v>4.3050430504305046</v>
      </c>
      <c r="L75" s="11">
        <v>99</v>
      </c>
      <c r="M75" s="14">
        <f t="shared" si="9"/>
        <v>12.177121771217712</v>
      </c>
      <c r="N75" s="9"/>
    </row>
    <row r="76" spans="1:14" x14ac:dyDescent="0.25">
      <c r="B76" s="2" t="s">
        <v>81</v>
      </c>
      <c r="C76" s="11">
        <v>514</v>
      </c>
      <c r="D76" s="11">
        <v>334</v>
      </c>
      <c r="E76" s="14">
        <f t="shared" si="5"/>
        <v>64.980544747081709</v>
      </c>
      <c r="F76" s="11">
        <v>180</v>
      </c>
      <c r="G76" s="14">
        <f t="shared" si="6"/>
        <v>35.019455252918284</v>
      </c>
      <c r="H76" s="11">
        <v>512</v>
      </c>
      <c r="I76" s="14">
        <f t="shared" si="7"/>
        <v>99.610894941634243</v>
      </c>
      <c r="J76" s="11">
        <v>0</v>
      </c>
      <c r="K76" s="14" t="str">
        <f t="shared" si="8"/>
        <v>.0</v>
      </c>
      <c r="L76" s="11">
        <v>2</v>
      </c>
      <c r="M76" s="14">
        <f t="shared" si="9"/>
        <v>0.38910505836575876</v>
      </c>
      <c r="N76" s="9"/>
    </row>
    <row r="77" spans="1:14" x14ac:dyDescent="0.25">
      <c r="B77" s="2" t="s">
        <v>82</v>
      </c>
      <c r="C77" s="11">
        <v>374</v>
      </c>
      <c r="D77" s="11">
        <v>233</v>
      </c>
      <c r="E77" s="14">
        <f t="shared" si="5"/>
        <v>62.299465240641716</v>
      </c>
      <c r="F77" s="11">
        <v>141</v>
      </c>
      <c r="G77" s="14">
        <f t="shared" si="6"/>
        <v>37.700534759358291</v>
      </c>
      <c r="H77" s="11">
        <v>239</v>
      </c>
      <c r="I77" s="14">
        <f t="shared" si="7"/>
        <v>63.903743315508024</v>
      </c>
      <c r="J77" s="11">
        <v>3</v>
      </c>
      <c r="K77" s="14">
        <f t="shared" si="8"/>
        <v>0.80213903743315518</v>
      </c>
      <c r="L77" s="11">
        <v>132</v>
      </c>
      <c r="M77" s="14">
        <f t="shared" si="9"/>
        <v>35.294117647058826</v>
      </c>
      <c r="N77" s="9"/>
    </row>
    <row r="78" spans="1:14" x14ac:dyDescent="0.25">
      <c r="B78" s="2" t="s">
        <v>83</v>
      </c>
      <c r="C78" s="11">
        <v>538</v>
      </c>
      <c r="D78" s="11">
        <v>333</v>
      </c>
      <c r="E78" s="14">
        <f t="shared" si="5"/>
        <v>61.895910780669148</v>
      </c>
      <c r="F78" s="11">
        <v>205</v>
      </c>
      <c r="G78" s="14">
        <f t="shared" si="6"/>
        <v>38.104089219330852</v>
      </c>
      <c r="H78" s="11">
        <v>526</v>
      </c>
      <c r="I78" s="14">
        <f t="shared" si="7"/>
        <v>97.769516728624538</v>
      </c>
      <c r="J78" s="11">
        <v>2</v>
      </c>
      <c r="K78" s="14">
        <f t="shared" si="8"/>
        <v>0.37174721189591076</v>
      </c>
      <c r="L78" s="11">
        <v>10</v>
      </c>
      <c r="M78" s="14">
        <f t="shared" si="9"/>
        <v>1.8587360594795539</v>
      </c>
      <c r="N78" s="9"/>
    </row>
    <row r="79" spans="1:14" ht="21" customHeight="1" x14ac:dyDescent="0.25">
      <c r="A79" s="10" t="s">
        <v>84</v>
      </c>
      <c r="B79" s="10"/>
      <c r="C79" s="13">
        <f>SUM(C80:C94)</f>
        <v>13563</v>
      </c>
      <c r="D79" s="11">
        <f>SUM(D80:D94)</f>
        <v>7589</v>
      </c>
      <c r="E79" s="14">
        <f t="shared" si="5"/>
        <v>55.953697559536977</v>
      </c>
      <c r="F79" s="11">
        <f>SUM(F80:F94)</f>
        <v>5974</v>
      </c>
      <c r="G79" s="14">
        <f t="shared" si="6"/>
        <v>44.046302440463023</v>
      </c>
      <c r="H79" s="11">
        <f>SUM(H80:H94)</f>
        <v>13096</v>
      </c>
      <c r="I79" s="14">
        <f t="shared" si="7"/>
        <v>96.556808965568081</v>
      </c>
      <c r="J79" s="11">
        <f>SUM(J80:J94)</f>
        <v>260</v>
      </c>
      <c r="K79" s="14">
        <f t="shared" si="8"/>
        <v>1.9169800191698001</v>
      </c>
      <c r="L79" s="11">
        <f>SUM(L80:L94)</f>
        <v>207</v>
      </c>
      <c r="M79" s="14">
        <f t="shared" si="9"/>
        <v>1.5262110152621102</v>
      </c>
      <c r="N79" s="9"/>
    </row>
    <row r="80" spans="1:14" ht="21" customHeight="1" x14ac:dyDescent="0.25">
      <c r="A80" s="2"/>
      <c r="B80" s="2" t="s">
        <v>85</v>
      </c>
      <c r="C80" s="11">
        <v>152</v>
      </c>
      <c r="D80" s="11">
        <v>70</v>
      </c>
      <c r="E80" s="14">
        <f t="shared" si="5"/>
        <v>46.05263157894737</v>
      </c>
      <c r="F80" s="11">
        <v>82</v>
      </c>
      <c r="G80" s="14">
        <f t="shared" si="6"/>
        <v>53.94736842105263</v>
      </c>
      <c r="H80" s="11">
        <v>149</v>
      </c>
      <c r="I80" s="14">
        <f t="shared" si="7"/>
        <v>98.026315789473685</v>
      </c>
      <c r="J80" s="11">
        <v>2</v>
      </c>
      <c r="K80" s="14">
        <f t="shared" si="8"/>
        <v>1.3157894736842104</v>
      </c>
      <c r="L80" s="11">
        <v>1</v>
      </c>
      <c r="M80" s="14">
        <f t="shared" si="9"/>
        <v>0.6578947368421052</v>
      </c>
      <c r="N80" s="9"/>
    </row>
    <row r="81" spans="1:14" x14ac:dyDescent="0.25">
      <c r="A81" s="2"/>
      <c r="B81" s="2" t="s">
        <v>86</v>
      </c>
      <c r="C81" s="11">
        <v>3728</v>
      </c>
      <c r="D81" s="11">
        <v>1152</v>
      </c>
      <c r="E81" s="14">
        <f t="shared" si="5"/>
        <v>30.901287553648071</v>
      </c>
      <c r="F81" s="11">
        <v>2576</v>
      </c>
      <c r="G81" s="14">
        <f t="shared" si="6"/>
        <v>69.098712446351925</v>
      </c>
      <c r="H81" s="11">
        <v>3653</v>
      </c>
      <c r="I81" s="14">
        <f t="shared" si="7"/>
        <v>97.988197424892704</v>
      </c>
      <c r="J81" s="11">
        <v>8</v>
      </c>
      <c r="K81" s="14">
        <f t="shared" si="8"/>
        <v>0.21459227467811159</v>
      </c>
      <c r="L81" s="11">
        <v>67</v>
      </c>
      <c r="M81" s="14">
        <f t="shared" si="9"/>
        <v>1.7972103004291844</v>
      </c>
      <c r="N81" s="9"/>
    </row>
    <row r="82" spans="1:14" x14ac:dyDescent="0.25">
      <c r="A82" s="2"/>
      <c r="B82" s="2" t="s">
        <v>87</v>
      </c>
      <c r="C82" s="11">
        <v>596</v>
      </c>
      <c r="D82" s="11">
        <v>442</v>
      </c>
      <c r="E82" s="14">
        <f t="shared" si="5"/>
        <v>74.161073825503351</v>
      </c>
      <c r="F82" s="11">
        <v>154</v>
      </c>
      <c r="G82" s="14">
        <f t="shared" si="6"/>
        <v>25.838926174496645</v>
      </c>
      <c r="H82" s="11">
        <v>405</v>
      </c>
      <c r="I82" s="14">
        <f t="shared" si="7"/>
        <v>67.953020134228197</v>
      </c>
      <c r="J82" s="11">
        <v>182</v>
      </c>
      <c r="K82" s="14">
        <f t="shared" si="8"/>
        <v>30.536912751677853</v>
      </c>
      <c r="L82" s="11">
        <v>9</v>
      </c>
      <c r="M82" s="14">
        <f t="shared" si="9"/>
        <v>1.5100671140939599</v>
      </c>
      <c r="N82" s="9"/>
    </row>
    <row r="83" spans="1:14" x14ac:dyDescent="0.25">
      <c r="A83" s="2"/>
      <c r="B83" s="2" t="s">
        <v>88</v>
      </c>
      <c r="C83" s="11">
        <v>427</v>
      </c>
      <c r="D83" s="11">
        <v>227</v>
      </c>
      <c r="E83" s="14">
        <f t="shared" si="5"/>
        <v>53.161592505854806</v>
      </c>
      <c r="F83" s="11">
        <v>200</v>
      </c>
      <c r="G83" s="14">
        <f t="shared" si="6"/>
        <v>46.838407494145201</v>
      </c>
      <c r="H83" s="11">
        <v>411</v>
      </c>
      <c r="I83" s="14">
        <f t="shared" si="7"/>
        <v>96.25292740046838</v>
      </c>
      <c r="J83" s="11">
        <v>8</v>
      </c>
      <c r="K83" s="14">
        <f t="shared" si="8"/>
        <v>1.873536299765808</v>
      </c>
      <c r="L83" s="11">
        <v>8</v>
      </c>
      <c r="M83" s="14">
        <f t="shared" si="9"/>
        <v>1.873536299765808</v>
      </c>
      <c r="N83" s="9"/>
    </row>
    <row r="84" spans="1:14" x14ac:dyDescent="0.25">
      <c r="A84" s="2"/>
      <c r="B84" s="2" t="s">
        <v>89</v>
      </c>
      <c r="C84" s="11">
        <v>1400</v>
      </c>
      <c r="D84" s="11">
        <v>1267</v>
      </c>
      <c r="E84" s="14">
        <f t="shared" si="5"/>
        <v>90.5</v>
      </c>
      <c r="F84" s="11">
        <v>133</v>
      </c>
      <c r="G84" s="14">
        <f t="shared" si="6"/>
        <v>9.5</v>
      </c>
      <c r="H84" s="11">
        <v>1386</v>
      </c>
      <c r="I84" s="14">
        <f t="shared" si="7"/>
        <v>99</v>
      </c>
      <c r="J84" s="11">
        <v>9</v>
      </c>
      <c r="K84" s="14">
        <f t="shared" si="8"/>
        <v>0.64285714285714279</v>
      </c>
      <c r="L84" s="11">
        <v>5</v>
      </c>
      <c r="M84" s="14">
        <f t="shared" si="9"/>
        <v>0.35714285714285715</v>
      </c>
      <c r="N84" s="9"/>
    </row>
    <row r="85" spans="1:14" x14ac:dyDescent="0.25">
      <c r="A85" s="2"/>
      <c r="B85" s="2" t="s">
        <v>90</v>
      </c>
      <c r="C85" s="11">
        <v>4422</v>
      </c>
      <c r="D85" s="11">
        <v>2732</v>
      </c>
      <c r="E85" s="14">
        <f t="shared" si="5"/>
        <v>61.781999095431928</v>
      </c>
      <c r="F85" s="11">
        <v>1690</v>
      </c>
      <c r="G85" s="14">
        <f t="shared" si="6"/>
        <v>38.218000904568065</v>
      </c>
      <c r="H85" s="11">
        <v>4369</v>
      </c>
      <c r="I85" s="14">
        <f t="shared" si="7"/>
        <v>98.801447308909999</v>
      </c>
      <c r="J85" s="11">
        <v>16</v>
      </c>
      <c r="K85" s="14">
        <f t="shared" si="8"/>
        <v>0.36182722749886931</v>
      </c>
      <c r="L85" s="11">
        <v>37</v>
      </c>
      <c r="M85" s="14">
        <f t="shared" si="9"/>
        <v>0.8367254635911352</v>
      </c>
      <c r="N85" s="9"/>
    </row>
    <row r="86" spans="1:14" x14ac:dyDescent="0.25">
      <c r="A86" s="2"/>
      <c r="B86" s="2" t="s">
        <v>91</v>
      </c>
      <c r="C86" s="11">
        <v>195</v>
      </c>
      <c r="D86" s="11">
        <v>166</v>
      </c>
      <c r="E86" s="14">
        <f t="shared" si="5"/>
        <v>85.128205128205124</v>
      </c>
      <c r="F86" s="11">
        <v>29</v>
      </c>
      <c r="G86" s="14">
        <f t="shared" si="6"/>
        <v>14.871794871794872</v>
      </c>
      <c r="H86" s="11">
        <v>184</v>
      </c>
      <c r="I86" s="14">
        <f t="shared" si="7"/>
        <v>94.358974358974351</v>
      </c>
      <c r="J86" s="11">
        <v>2</v>
      </c>
      <c r="K86" s="14">
        <f t="shared" si="8"/>
        <v>1.0256410256410255</v>
      </c>
      <c r="L86" s="11">
        <v>9</v>
      </c>
      <c r="M86" s="14">
        <f t="shared" si="9"/>
        <v>4.6153846153846159</v>
      </c>
      <c r="N86" s="9"/>
    </row>
    <row r="87" spans="1:14" x14ac:dyDescent="0.25">
      <c r="B87" s="2" t="s">
        <v>92</v>
      </c>
      <c r="C87" s="11">
        <v>274</v>
      </c>
      <c r="D87" s="11">
        <v>153</v>
      </c>
      <c r="E87" s="14">
        <f t="shared" si="5"/>
        <v>55.839416058394164</v>
      </c>
      <c r="F87" s="11">
        <v>121</v>
      </c>
      <c r="G87" s="14">
        <f t="shared" si="6"/>
        <v>44.160583941605843</v>
      </c>
      <c r="H87" s="11">
        <v>270</v>
      </c>
      <c r="I87" s="14">
        <f t="shared" si="7"/>
        <v>98.540145985401466</v>
      </c>
      <c r="J87" s="11">
        <v>1</v>
      </c>
      <c r="K87" s="14">
        <f t="shared" si="8"/>
        <v>0.36496350364963503</v>
      </c>
      <c r="L87" s="11">
        <v>3</v>
      </c>
      <c r="M87" s="14">
        <f t="shared" si="9"/>
        <v>1.0948905109489051</v>
      </c>
      <c r="N87" s="9"/>
    </row>
    <row r="88" spans="1:14" x14ac:dyDescent="0.25">
      <c r="B88" s="2" t="s">
        <v>93</v>
      </c>
      <c r="C88" s="11">
        <v>332</v>
      </c>
      <c r="D88" s="11">
        <v>254</v>
      </c>
      <c r="E88" s="14">
        <f t="shared" si="5"/>
        <v>76.506024096385545</v>
      </c>
      <c r="F88" s="11">
        <v>78</v>
      </c>
      <c r="G88" s="14">
        <f t="shared" si="6"/>
        <v>23.493975903614459</v>
      </c>
      <c r="H88" s="11">
        <v>329</v>
      </c>
      <c r="I88" s="14">
        <f t="shared" si="7"/>
        <v>99.096385542168676</v>
      </c>
      <c r="J88" s="11">
        <v>2</v>
      </c>
      <c r="K88" s="14">
        <f t="shared" si="8"/>
        <v>0.60240963855421692</v>
      </c>
      <c r="L88" s="11">
        <v>1</v>
      </c>
      <c r="M88" s="14">
        <f t="shared" si="9"/>
        <v>0.30120481927710846</v>
      </c>
      <c r="N88" s="9"/>
    </row>
    <row r="89" spans="1:14" x14ac:dyDescent="0.25">
      <c r="B89" s="2" t="s">
        <v>94</v>
      </c>
      <c r="C89" s="11">
        <v>495</v>
      </c>
      <c r="D89" s="11">
        <v>340</v>
      </c>
      <c r="E89" s="14">
        <f t="shared" si="5"/>
        <v>68.686868686868678</v>
      </c>
      <c r="F89" s="11">
        <v>155</v>
      </c>
      <c r="G89" s="14">
        <f t="shared" si="6"/>
        <v>31.313131313131315</v>
      </c>
      <c r="H89" s="11">
        <v>490</v>
      </c>
      <c r="I89" s="14">
        <f t="shared" si="7"/>
        <v>98.98989898989899</v>
      </c>
      <c r="J89" s="11">
        <v>3</v>
      </c>
      <c r="K89" s="14">
        <f t="shared" si="8"/>
        <v>0.60606060606060608</v>
      </c>
      <c r="L89" s="11">
        <v>2</v>
      </c>
      <c r="M89" s="14">
        <f t="shared" si="9"/>
        <v>0.40404040404040403</v>
      </c>
      <c r="N89" s="9"/>
    </row>
    <row r="90" spans="1:14" x14ac:dyDescent="0.25">
      <c r="B90" s="2" t="s">
        <v>95</v>
      </c>
      <c r="C90" s="11">
        <v>611</v>
      </c>
      <c r="D90" s="11">
        <v>444</v>
      </c>
      <c r="E90" s="14">
        <f t="shared" si="5"/>
        <v>72.667757774140753</v>
      </c>
      <c r="F90" s="11">
        <v>167</v>
      </c>
      <c r="G90" s="14">
        <f t="shared" si="6"/>
        <v>27.33224222585925</v>
      </c>
      <c r="H90" s="11">
        <v>566</v>
      </c>
      <c r="I90" s="14">
        <f t="shared" si="7"/>
        <v>92.635024549918171</v>
      </c>
      <c r="J90" s="11">
        <v>5</v>
      </c>
      <c r="K90" s="14">
        <f t="shared" si="8"/>
        <v>0.81833060556464821</v>
      </c>
      <c r="L90" s="11">
        <v>40</v>
      </c>
      <c r="M90" s="14">
        <f t="shared" si="9"/>
        <v>6.5466448445171856</v>
      </c>
      <c r="N90" s="9"/>
    </row>
    <row r="91" spans="1:14" x14ac:dyDescent="0.25">
      <c r="B91" s="2" t="s">
        <v>96</v>
      </c>
      <c r="C91" s="11">
        <v>257</v>
      </c>
      <c r="D91" s="11">
        <v>66</v>
      </c>
      <c r="E91" s="14">
        <f t="shared" si="5"/>
        <v>25.680933852140075</v>
      </c>
      <c r="F91" s="11">
        <v>191</v>
      </c>
      <c r="G91" s="14">
        <f t="shared" si="6"/>
        <v>74.319066147859928</v>
      </c>
      <c r="H91" s="11">
        <v>242</v>
      </c>
      <c r="I91" s="14">
        <f t="shared" si="7"/>
        <v>94.163424124513611</v>
      </c>
      <c r="J91" s="11">
        <v>2</v>
      </c>
      <c r="K91" s="14">
        <f t="shared" si="8"/>
        <v>0.77821011673151752</v>
      </c>
      <c r="L91" s="11">
        <v>13</v>
      </c>
      <c r="M91" s="14">
        <f t="shared" si="9"/>
        <v>5.0583657587548636</v>
      </c>
      <c r="N91" s="9"/>
    </row>
    <row r="92" spans="1:14" x14ac:dyDescent="0.25">
      <c r="B92" s="2" t="s">
        <v>97</v>
      </c>
      <c r="C92" s="11">
        <v>622</v>
      </c>
      <c r="D92" s="11">
        <v>226</v>
      </c>
      <c r="E92" s="14">
        <f t="shared" si="5"/>
        <v>36.334405144694529</v>
      </c>
      <c r="F92" s="11">
        <v>396</v>
      </c>
      <c r="G92" s="14">
        <f t="shared" si="6"/>
        <v>63.665594855305464</v>
      </c>
      <c r="H92" s="11">
        <v>592</v>
      </c>
      <c r="I92" s="14">
        <f t="shared" si="7"/>
        <v>95.176848874598079</v>
      </c>
      <c r="J92" s="11">
        <v>19</v>
      </c>
      <c r="K92" s="14">
        <f t="shared" si="8"/>
        <v>3.054662379421222</v>
      </c>
      <c r="L92" s="11">
        <v>11</v>
      </c>
      <c r="M92" s="14">
        <f t="shared" si="9"/>
        <v>1.7684887459807075</v>
      </c>
      <c r="N92" s="9"/>
    </row>
    <row r="93" spans="1:14" x14ac:dyDescent="0.25">
      <c r="B93" s="2" t="s">
        <v>98</v>
      </c>
      <c r="C93" s="11">
        <v>29</v>
      </c>
      <c r="D93" s="11">
        <v>27</v>
      </c>
      <c r="E93" s="14">
        <f t="shared" si="5"/>
        <v>93.103448275862064</v>
      </c>
      <c r="F93" s="11">
        <v>2</v>
      </c>
      <c r="G93" s="14">
        <f t="shared" si="6"/>
        <v>6.8965517241379306</v>
      </c>
      <c r="H93" s="11">
        <v>28</v>
      </c>
      <c r="I93" s="14">
        <f t="shared" si="7"/>
        <v>96.551724137931032</v>
      </c>
      <c r="J93" s="11">
        <v>0</v>
      </c>
      <c r="K93" s="14" t="str">
        <f t="shared" si="8"/>
        <v>.0</v>
      </c>
      <c r="L93" s="11">
        <v>1</v>
      </c>
      <c r="M93" s="14">
        <f t="shared" si="9"/>
        <v>3.4482758620689653</v>
      </c>
      <c r="N93" s="9"/>
    </row>
    <row r="94" spans="1:14" x14ac:dyDescent="0.25">
      <c r="B94" s="2" t="s">
        <v>99</v>
      </c>
      <c r="C94" s="11">
        <v>23</v>
      </c>
      <c r="D94" s="11">
        <v>23</v>
      </c>
      <c r="E94" s="14">
        <f t="shared" si="5"/>
        <v>100</v>
      </c>
      <c r="F94" s="11">
        <v>0</v>
      </c>
      <c r="G94" s="14" t="str">
        <f t="shared" si="6"/>
        <v>.0</v>
      </c>
      <c r="H94" s="11">
        <v>22</v>
      </c>
      <c r="I94" s="14">
        <f t="shared" si="7"/>
        <v>95.652173913043484</v>
      </c>
      <c r="J94" s="11">
        <v>1</v>
      </c>
      <c r="K94" s="14">
        <f t="shared" si="8"/>
        <v>4.3478260869565215</v>
      </c>
      <c r="L94" s="11">
        <v>0</v>
      </c>
      <c r="M94" s="14" t="str">
        <f t="shared" si="9"/>
        <v>.0</v>
      </c>
      <c r="N94" s="9"/>
    </row>
    <row r="95" spans="1:14" ht="21" customHeight="1" x14ac:dyDescent="0.25">
      <c r="A95" s="10" t="s">
        <v>100</v>
      </c>
      <c r="B95" s="10"/>
      <c r="C95" s="13">
        <f>SUM(C96:C103)</f>
        <v>4477</v>
      </c>
      <c r="D95" s="11">
        <f>SUM(D96:D103)</f>
        <v>2665</v>
      </c>
      <c r="E95" s="14">
        <f t="shared" si="5"/>
        <v>59.526468617377702</v>
      </c>
      <c r="F95" s="11">
        <f>SUM(F96:F103)</f>
        <v>1812</v>
      </c>
      <c r="G95" s="14">
        <f t="shared" si="6"/>
        <v>40.473531382622291</v>
      </c>
      <c r="H95" s="11">
        <f>SUM(H96:H103)</f>
        <v>4209</v>
      </c>
      <c r="I95" s="14">
        <f t="shared" si="7"/>
        <v>94.013848559303099</v>
      </c>
      <c r="J95" s="11">
        <f>SUM(J96:J103)</f>
        <v>119</v>
      </c>
      <c r="K95" s="14">
        <f t="shared" si="8"/>
        <v>2.6580299307572037</v>
      </c>
      <c r="L95" s="11">
        <f>SUM(L96:L103)</f>
        <v>149</v>
      </c>
      <c r="M95" s="14">
        <f t="shared" si="9"/>
        <v>3.3281215099396917</v>
      </c>
      <c r="N95" s="9"/>
    </row>
    <row r="96" spans="1:14" ht="21" customHeight="1" x14ac:dyDescent="0.25">
      <c r="A96" s="2"/>
      <c r="B96" s="2" t="s">
        <v>101</v>
      </c>
      <c r="C96" s="11">
        <v>417</v>
      </c>
      <c r="D96" s="11">
        <v>310</v>
      </c>
      <c r="E96" s="14">
        <f t="shared" si="5"/>
        <v>74.34052757793765</v>
      </c>
      <c r="F96" s="11">
        <v>107</v>
      </c>
      <c r="G96" s="14">
        <f t="shared" si="6"/>
        <v>25.65947242206235</v>
      </c>
      <c r="H96" s="11">
        <v>366</v>
      </c>
      <c r="I96" s="14">
        <f t="shared" si="7"/>
        <v>87.769784172661872</v>
      </c>
      <c r="J96" s="11">
        <v>26</v>
      </c>
      <c r="K96" s="14">
        <f t="shared" si="8"/>
        <v>6.2350119904076742</v>
      </c>
      <c r="L96" s="11">
        <v>25</v>
      </c>
      <c r="M96" s="14">
        <f t="shared" si="9"/>
        <v>5.9952038369304557</v>
      </c>
      <c r="N96" s="9"/>
    </row>
    <row r="97" spans="1:14" x14ac:dyDescent="0.25">
      <c r="A97" s="2"/>
      <c r="B97" s="2" t="s">
        <v>102</v>
      </c>
      <c r="C97" s="11">
        <v>344</v>
      </c>
      <c r="D97" s="11">
        <v>260</v>
      </c>
      <c r="E97" s="14">
        <f t="shared" si="5"/>
        <v>75.581395348837205</v>
      </c>
      <c r="F97" s="11">
        <v>84</v>
      </c>
      <c r="G97" s="14">
        <f t="shared" si="6"/>
        <v>24.418604651162788</v>
      </c>
      <c r="H97" s="11">
        <v>278</v>
      </c>
      <c r="I97" s="14">
        <f t="shared" si="7"/>
        <v>80.813953488372093</v>
      </c>
      <c r="J97" s="11">
        <v>25</v>
      </c>
      <c r="K97" s="14">
        <f t="shared" si="8"/>
        <v>7.2674418604651168</v>
      </c>
      <c r="L97" s="11">
        <v>41</v>
      </c>
      <c r="M97" s="14">
        <f t="shared" si="9"/>
        <v>11.918604651162791</v>
      </c>
      <c r="N97" s="9"/>
    </row>
    <row r="98" spans="1:14" x14ac:dyDescent="0.25">
      <c r="A98" s="2"/>
      <c r="B98" s="2" t="s">
        <v>103</v>
      </c>
      <c r="C98" s="11">
        <v>1707</v>
      </c>
      <c r="D98" s="11">
        <v>888</v>
      </c>
      <c r="E98" s="14">
        <f t="shared" si="5"/>
        <v>52.021089630931463</v>
      </c>
      <c r="F98" s="11">
        <v>819</v>
      </c>
      <c r="G98" s="14">
        <f t="shared" si="6"/>
        <v>47.978910369068537</v>
      </c>
      <c r="H98" s="11">
        <v>1662</v>
      </c>
      <c r="I98" s="14">
        <f t="shared" si="7"/>
        <v>97.363796133567661</v>
      </c>
      <c r="J98" s="11">
        <v>39</v>
      </c>
      <c r="K98" s="14">
        <f t="shared" si="8"/>
        <v>2.2847100175746924</v>
      </c>
      <c r="L98" s="11">
        <v>6</v>
      </c>
      <c r="M98" s="14">
        <f t="shared" si="9"/>
        <v>0.35149384885764495</v>
      </c>
      <c r="N98" s="9"/>
    </row>
    <row r="99" spans="1:14" x14ac:dyDescent="0.25">
      <c r="A99" s="2"/>
      <c r="B99" s="2" t="s">
        <v>104</v>
      </c>
      <c r="C99" s="11">
        <v>507</v>
      </c>
      <c r="D99" s="11">
        <v>419</v>
      </c>
      <c r="E99" s="14">
        <f t="shared" si="5"/>
        <v>82.642998027613416</v>
      </c>
      <c r="F99" s="11">
        <v>88</v>
      </c>
      <c r="G99" s="14">
        <f t="shared" si="6"/>
        <v>17.357001972386588</v>
      </c>
      <c r="H99" s="11">
        <v>506</v>
      </c>
      <c r="I99" s="14">
        <f t="shared" si="7"/>
        <v>99.802761341222876</v>
      </c>
      <c r="J99" s="11">
        <v>1</v>
      </c>
      <c r="K99" s="14">
        <f t="shared" si="8"/>
        <v>0.19723865877712032</v>
      </c>
      <c r="L99" s="11">
        <v>0</v>
      </c>
      <c r="M99" s="14" t="str">
        <f t="shared" si="9"/>
        <v>.0</v>
      </c>
      <c r="N99" s="9"/>
    </row>
    <row r="100" spans="1:14" x14ac:dyDescent="0.25">
      <c r="A100" s="2"/>
      <c r="B100" s="2" t="s">
        <v>105</v>
      </c>
      <c r="C100" s="11">
        <v>238</v>
      </c>
      <c r="D100" s="11">
        <v>169</v>
      </c>
      <c r="E100" s="14">
        <f t="shared" si="5"/>
        <v>71.008403361344534</v>
      </c>
      <c r="F100" s="11">
        <v>69</v>
      </c>
      <c r="G100" s="14">
        <f t="shared" si="6"/>
        <v>28.991596638655466</v>
      </c>
      <c r="H100" s="11">
        <v>226</v>
      </c>
      <c r="I100" s="14">
        <f t="shared" si="7"/>
        <v>94.9579831932773</v>
      </c>
      <c r="J100" s="11">
        <v>0</v>
      </c>
      <c r="K100" s="14" t="str">
        <f t="shared" si="8"/>
        <v>.0</v>
      </c>
      <c r="L100" s="11">
        <v>12</v>
      </c>
      <c r="M100" s="14">
        <f t="shared" si="9"/>
        <v>5.0420168067226889</v>
      </c>
      <c r="N100" s="9"/>
    </row>
    <row r="101" spans="1:14" x14ac:dyDescent="0.25">
      <c r="A101" s="2"/>
      <c r="B101" s="2" t="s">
        <v>106</v>
      </c>
      <c r="C101" s="11">
        <v>549</v>
      </c>
      <c r="D101" s="11">
        <v>216</v>
      </c>
      <c r="E101" s="14">
        <f t="shared" si="5"/>
        <v>39.344262295081968</v>
      </c>
      <c r="F101" s="11">
        <v>333</v>
      </c>
      <c r="G101" s="14">
        <f t="shared" si="6"/>
        <v>60.655737704918032</v>
      </c>
      <c r="H101" s="11">
        <v>538</v>
      </c>
      <c r="I101" s="14">
        <f t="shared" si="7"/>
        <v>97.996357012750451</v>
      </c>
      <c r="J101" s="11">
        <v>7</v>
      </c>
      <c r="K101" s="14">
        <f t="shared" si="8"/>
        <v>1.2750455373406193</v>
      </c>
      <c r="L101" s="11">
        <v>4</v>
      </c>
      <c r="M101" s="14">
        <f t="shared" si="9"/>
        <v>0.72859744990892528</v>
      </c>
      <c r="N101" s="9"/>
    </row>
    <row r="102" spans="1:14" x14ac:dyDescent="0.25">
      <c r="A102" s="2"/>
      <c r="B102" s="2" t="s">
        <v>107</v>
      </c>
      <c r="C102" s="11">
        <v>529</v>
      </c>
      <c r="D102" s="11">
        <v>271</v>
      </c>
      <c r="E102" s="14">
        <f t="shared" si="5"/>
        <v>51.228733459357279</v>
      </c>
      <c r="F102" s="11">
        <v>258</v>
      </c>
      <c r="G102" s="14">
        <f t="shared" si="6"/>
        <v>48.771266540642721</v>
      </c>
      <c r="H102" s="11">
        <v>481</v>
      </c>
      <c r="I102" s="14">
        <f t="shared" si="7"/>
        <v>90.926275992438562</v>
      </c>
      <c r="J102" s="11">
        <v>20</v>
      </c>
      <c r="K102" s="14">
        <f t="shared" si="8"/>
        <v>3.7807183364839321</v>
      </c>
      <c r="L102" s="11">
        <v>28</v>
      </c>
      <c r="M102" s="14">
        <f t="shared" si="9"/>
        <v>5.2930056710775046</v>
      </c>
      <c r="N102" s="9"/>
    </row>
    <row r="103" spans="1:14" x14ac:dyDescent="0.25">
      <c r="B103" s="2" t="s">
        <v>108</v>
      </c>
      <c r="C103" s="11">
        <v>186</v>
      </c>
      <c r="D103" s="11">
        <v>132</v>
      </c>
      <c r="E103" s="14">
        <f t="shared" si="5"/>
        <v>70.967741935483872</v>
      </c>
      <c r="F103" s="11">
        <v>54</v>
      </c>
      <c r="G103" s="14">
        <f t="shared" si="6"/>
        <v>29.032258064516132</v>
      </c>
      <c r="H103" s="11">
        <v>152</v>
      </c>
      <c r="I103" s="14">
        <f t="shared" si="7"/>
        <v>81.72043010752688</v>
      </c>
      <c r="J103" s="11">
        <v>1</v>
      </c>
      <c r="K103" s="14">
        <f t="shared" si="8"/>
        <v>0.53763440860215062</v>
      </c>
      <c r="L103" s="11">
        <v>33</v>
      </c>
      <c r="M103" s="14">
        <f t="shared" si="9"/>
        <v>17.741935483870968</v>
      </c>
      <c r="N103" s="9"/>
    </row>
    <row r="104" spans="1:14" ht="21" customHeight="1" x14ac:dyDescent="0.25">
      <c r="A104" s="10" t="s">
        <v>109</v>
      </c>
      <c r="B104" s="10"/>
      <c r="C104" s="13">
        <f>SUM(C105:C113)</f>
        <v>4968</v>
      </c>
      <c r="D104" s="11">
        <f>SUM(D105:D113)</f>
        <v>3249</v>
      </c>
      <c r="E104" s="14">
        <f t="shared" si="5"/>
        <v>65.398550724637687</v>
      </c>
      <c r="F104" s="11">
        <f>SUM(F105:F113)</f>
        <v>1719</v>
      </c>
      <c r="G104" s="14">
        <f t="shared" si="6"/>
        <v>34.60144927536232</v>
      </c>
      <c r="H104" s="11">
        <f>SUM(H105:H113)</f>
        <v>4464</v>
      </c>
      <c r="I104" s="14">
        <f t="shared" si="7"/>
        <v>89.85507246376811</v>
      </c>
      <c r="J104" s="11">
        <f>SUM(J105:J113)</f>
        <v>71</v>
      </c>
      <c r="K104" s="14">
        <f t="shared" si="8"/>
        <v>1.4291465378421899</v>
      </c>
      <c r="L104" s="11">
        <f>SUM(L105:L113)</f>
        <v>433</v>
      </c>
      <c r="M104" s="14">
        <f t="shared" si="9"/>
        <v>8.7157809983896932</v>
      </c>
      <c r="N104" s="9"/>
    </row>
    <row r="105" spans="1:14" ht="21" customHeight="1" x14ac:dyDescent="0.25">
      <c r="A105" s="2"/>
      <c r="B105" s="2" t="s">
        <v>110</v>
      </c>
      <c r="C105" s="11">
        <v>341</v>
      </c>
      <c r="D105" s="11">
        <v>225</v>
      </c>
      <c r="E105" s="14">
        <f t="shared" si="5"/>
        <v>65.982404692082113</v>
      </c>
      <c r="F105" s="11">
        <v>116</v>
      </c>
      <c r="G105" s="14">
        <f t="shared" si="6"/>
        <v>34.017595307917887</v>
      </c>
      <c r="H105" s="11">
        <v>201</v>
      </c>
      <c r="I105" s="14">
        <f t="shared" si="7"/>
        <v>58.944281524926687</v>
      </c>
      <c r="J105" s="11">
        <v>23</v>
      </c>
      <c r="K105" s="14">
        <f t="shared" si="8"/>
        <v>6.7448680351906152</v>
      </c>
      <c r="L105" s="11">
        <v>117</v>
      </c>
      <c r="M105" s="14">
        <f t="shared" si="9"/>
        <v>34.310850439882692</v>
      </c>
      <c r="N105" s="9"/>
    </row>
    <row r="106" spans="1:14" x14ac:dyDescent="0.25">
      <c r="A106" s="2"/>
      <c r="B106" s="2" t="s">
        <v>111</v>
      </c>
      <c r="C106" s="11">
        <v>104</v>
      </c>
      <c r="D106" s="11">
        <v>95</v>
      </c>
      <c r="E106" s="14">
        <f t="shared" si="5"/>
        <v>91.34615384615384</v>
      </c>
      <c r="F106" s="11">
        <v>9</v>
      </c>
      <c r="G106" s="14">
        <f t="shared" si="6"/>
        <v>8.6538461538461533</v>
      </c>
      <c r="H106" s="11">
        <v>76</v>
      </c>
      <c r="I106" s="14">
        <f t="shared" si="7"/>
        <v>73.076923076923066</v>
      </c>
      <c r="J106" s="11">
        <v>11</v>
      </c>
      <c r="K106" s="14">
        <f t="shared" si="8"/>
        <v>10.576923076923077</v>
      </c>
      <c r="L106" s="11">
        <v>17</v>
      </c>
      <c r="M106" s="14">
        <f t="shared" si="9"/>
        <v>16.346153846153847</v>
      </c>
      <c r="N106" s="9"/>
    </row>
    <row r="107" spans="1:14" x14ac:dyDescent="0.25">
      <c r="A107" s="2"/>
      <c r="B107" s="2" t="s">
        <v>112</v>
      </c>
      <c r="C107" s="11">
        <v>242</v>
      </c>
      <c r="D107" s="11">
        <v>137</v>
      </c>
      <c r="E107" s="14">
        <f t="shared" si="5"/>
        <v>56.611570247933884</v>
      </c>
      <c r="F107" s="11">
        <v>105</v>
      </c>
      <c r="G107" s="14">
        <f t="shared" si="6"/>
        <v>43.388429752066116</v>
      </c>
      <c r="H107" s="11">
        <v>228</v>
      </c>
      <c r="I107" s="14">
        <f t="shared" si="7"/>
        <v>94.214876033057848</v>
      </c>
      <c r="J107" s="11">
        <v>9</v>
      </c>
      <c r="K107" s="14">
        <f t="shared" si="8"/>
        <v>3.71900826446281</v>
      </c>
      <c r="L107" s="11">
        <v>5</v>
      </c>
      <c r="M107" s="14">
        <f t="shared" si="9"/>
        <v>2.0661157024793391</v>
      </c>
      <c r="N107" s="9"/>
    </row>
    <row r="108" spans="1:14" x14ac:dyDescent="0.25">
      <c r="A108" s="2"/>
      <c r="B108" s="2" t="s">
        <v>113</v>
      </c>
      <c r="C108" s="11">
        <v>348</v>
      </c>
      <c r="D108" s="11">
        <v>207</v>
      </c>
      <c r="E108" s="14">
        <f t="shared" si="5"/>
        <v>59.482758620689658</v>
      </c>
      <c r="F108" s="11">
        <v>141</v>
      </c>
      <c r="G108" s="14">
        <f t="shared" si="6"/>
        <v>40.517241379310342</v>
      </c>
      <c r="H108" s="11">
        <v>316</v>
      </c>
      <c r="I108" s="14">
        <f t="shared" si="7"/>
        <v>90.804597701149419</v>
      </c>
      <c r="J108" s="11">
        <v>2</v>
      </c>
      <c r="K108" s="14">
        <f t="shared" si="8"/>
        <v>0.57471264367816088</v>
      </c>
      <c r="L108" s="11">
        <v>30</v>
      </c>
      <c r="M108" s="14">
        <f t="shared" si="9"/>
        <v>8.6206896551724146</v>
      </c>
      <c r="N108" s="9"/>
    </row>
    <row r="109" spans="1:14" x14ac:dyDescent="0.25">
      <c r="A109" s="2"/>
      <c r="B109" s="2" t="s">
        <v>114</v>
      </c>
      <c r="C109" s="11">
        <v>1113</v>
      </c>
      <c r="D109" s="11">
        <v>684</v>
      </c>
      <c r="E109" s="14">
        <f t="shared" si="5"/>
        <v>61.45552560646901</v>
      </c>
      <c r="F109" s="11">
        <v>429</v>
      </c>
      <c r="G109" s="14">
        <f t="shared" si="6"/>
        <v>38.544474393530997</v>
      </c>
      <c r="H109" s="11">
        <v>970</v>
      </c>
      <c r="I109" s="14">
        <f t="shared" si="7"/>
        <v>87.151841868822999</v>
      </c>
      <c r="J109" s="11">
        <v>5</v>
      </c>
      <c r="K109" s="14">
        <f t="shared" si="8"/>
        <v>0.44923629829290207</v>
      </c>
      <c r="L109" s="11">
        <v>138</v>
      </c>
      <c r="M109" s="14">
        <f t="shared" si="9"/>
        <v>12.398921832884097</v>
      </c>
      <c r="N109" s="9"/>
    </row>
    <row r="110" spans="1:14" x14ac:dyDescent="0.25">
      <c r="A110" s="2"/>
      <c r="B110" s="2" t="s">
        <v>115</v>
      </c>
      <c r="C110" s="11">
        <v>1272</v>
      </c>
      <c r="D110" s="11">
        <v>982</v>
      </c>
      <c r="E110" s="14">
        <f t="shared" si="5"/>
        <v>77.201257861635213</v>
      </c>
      <c r="F110" s="11">
        <v>290</v>
      </c>
      <c r="G110" s="14">
        <f t="shared" si="6"/>
        <v>22.79874213836478</v>
      </c>
      <c r="H110" s="11">
        <v>1257</v>
      </c>
      <c r="I110" s="14">
        <f t="shared" si="7"/>
        <v>98.820754716981128</v>
      </c>
      <c r="J110" s="11">
        <v>8</v>
      </c>
      <c r="K110" s="14">
        <f t="shared" si="8"/>
        <v>0.62893081761006298</v>
      </c>
      <c r="L110" s="11">
        <v>7</v>
      </c>
      <c r="M110" s="14">
        <f t="shared" si="9"/>
        <v>0.55031446540880502</v>
      </c>
      <c r="N110" s="9"/>
    </row>
    <row r="111" spans="1:14" x14ac:dyDescent="0.25">
      <c r="A111" s="2"/>
      <c r="B111" s="2" t="s">
        <v>116</v>
      </c>
      <c r="C111" s="11">
        <v>683</v>
      </c>
      <c r="D111" s="11">
        <v>414</v>
      </c>
      <c r="E111" s="14">
        <f t="shared" si="5"/>
        <v>60.614934114202043</v>
      </c>
      <c r="F111" s="11">
        <v>269</v>
      </c>
      <c r="G111" s="14">
        <f t="shared" si="6"/>
        <v>39.38506588579795</v>
      </c>
      <c r="H111" s="11">
        <v>612</v>
      </c>
      <c r="I111" s="14">
        <f t="shared" si="7"/>
        <v>89.604685212298691</v>
      </c>
      <c r="J111" s="11">
        <v>12</v>
      </c>
      <c r="K111" s="14">
        <f t="shared" si="8"/>
        <v>1.7569546120058566</v>
      </c>
      <c r="L111" s="11">
        <v>59</v>
      </c>
      <c r="M111" s="14">
        <f t="shared" si="9"/>
        <v>8.6383601756954622</v>
      </c>
      <c r="N111" s="9"/>
    </row>
    <row r="112" spans="1:14" x14ac:dyDescent="0.25">
      <c r="B112" s="2" t="s">
        <v>117</v>
      </c>
      <c r="C112" s="11">
        <v>361</v>
      </c>
      <c r="D112" s="11">
        <v>275</v>
      </c>
      <c r="E112" s="14">
        <f t="shared" si="5"/>
        <v>76.177285318559569</v>
      </c>
      <c r="F112" s="11">
        <v>86</v>
      </c>
      <c r="G112" s="14">
        <f t="shared" si="6"/>
        <v>23.822714681440445</v>
      </c>
      <c r="H112" s="11">
        <v>329</v>
      </c>
      <c r="I112" s="14">
        <f t="shared" si="7"/>
        <v>91.13573407202216</v>
      </c>
      <c r="J112" s="11">
        <v>1</v>
      </c>
      <c r="K112" s="14">
        <f t="shared" si="8"/>
        <v>0.2770083102493075</v>
      </c>
      <c r="L112" s="11">
        <v>31</v>
      </c>
      <c r="M112" s="14">
        <f t="shared" si="9"/>
        <v>8.5872576177285325</v>
      </c>
      <c r="N112" s="9"/>
    </row>
    <row r="113" spans="1:14" x14ac:dyDescent="0.25">
      <c r="B113" s="2" t="s">
        <v>118</v>
      </c>
      <c r="C113" s="11">
        <v>504</v>
      </c>
      <c r="D113" s="11">
        <v>230</v>
      </c>
      <c r="E113" s="14">
        <f t="shared" si="5"/>
        <v>45.634920634920633</v>
      </c>
      <c r="F113" s="11">
        <v>274</v>
      </c>
      <c r="G113" s="14">
        <f t="shared" si="6"/>
        <v>54.36507936507936</v>
      </c>
      <c r="H113" s="11">
        <v>475</v>
      </c>
      <c r="I113" s="14">
        <f t="shared" si="7"/>
        <v>94.246031746031747</v>
      </c>
      <c r="J113" s="11">
        <v>0</v>
      </c>
      <c r="K113" s="14" t="str">
        <f t="shared" si="8"/>
        <v>.0</v>
      </c>
      <c r="L113" s="11">
        <v>29</v>
      </c>
      <c r="M113" s="14">
        <f t="shared" si="9"/>
        <v>5.753968253968254</v>
      </c>
      <c r="N113" s="9"/>
    </row>
    <row r="114" spans="1:14" x14ac:dyDescent="0.25">
      <c r="A114" s="16"/>
      <c r="B114" s="16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9"/>
    </row>
    <row r="115" spans="1:14" x14ac:dyDescent="0.25">
      <c r="A115" s="18" t="s">
        <v>119</v>
      </c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1"/>
      <c r="M115" s="22"/>
      <c r="N115" s="9"/>
    </row>
    <row r="116" spans="1:14" ht="24.75" customHeight="1" x14ac:dyDescent="0.25">
      <c r="A116" s="23" t="s">
        <v>120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9"/>
    </row>
    <row r="117" spans="1:14" x14ac:dyDescent="0.25">
      <c r="A117" s="15" t="s">
        <v>121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25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25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25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25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25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25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25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25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25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25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25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x14ac:dyDescent="0.2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x14ac:dyDescent="0.25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x14ac:dyDescent="0.25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x14ac:dyDescent="0.25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x14ac:dyDescent="0.25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x14ac:dyDescent="0.25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x14ac:dyDescent="0.25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x14ac:dyDescent="0.25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x14ac:dyDescent="0.25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x14ac:dyDescent="0.25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x14ac:dyDescent="0.2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x14ac:dyDescent="0.25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x14ac:dyDescent="0.25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x14ac:dyDescent="0.25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x14ac:dyDescent="0.25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x14ac:dyDescent="0.25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x14ac:dyDescent="0.25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x14ac:dyDescent="0.25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x14ac:dyDescent="0.25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x14ac:dyDescent="0.25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x14ac:dyDescent="0.25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x14ac:dyDescent="0.25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x14ac:dyDescent="0.25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x14ac:dyDescent="0.25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x14ac:dyDescent="0.25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x14ac:dyDescent="0.25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x14ac:dyDescent="0.25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x14ac:dyDescent="0.25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x14ac:dyDescent="0.25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x14ac:dyDescent="0.25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x14ac:dyDescent="0.25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x14ac:dyDescent="0.25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x14ac:dyDescent="0.25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x14ac:dyDescent="0.25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x14ac:dyDescent="0.25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x14ac:dyDescent="0.25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x14ac:dyDescent="0.25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x14ac:dyDescent="0.25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x14ac:dyDescent="0.25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x14ac:dyDescent="0.25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x14ac:dyDescent="0.25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x14ac:dyDescent="0.25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x14ac:dyDescent="0.25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x14ac:dyDescent="0.25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x14ac:dyDescent="0.25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x14ac:dyDescent="0.25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x14ac:dyDescent="0.25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x14ac:dyDescent="0.25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x14ac:dyDescent="0.25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x14ac:dyDescent="0.25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x14ac:dyDescent="0.25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x14ac:dyDescent="0.25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x14ac:dyDescent="0.25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x14ac:dyDescent="0.25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x14ac:dyDescent="0.25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x14ac:dyDescent="0.25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x14ac:dyDescent="0.25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x14ac:dyDescent="0.25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x14ac:dyDescent="0.25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x14ac:dyDescent="0.25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x14ac:dyDescent="0.25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x14ac:dyDescent="0.25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x14ac:dyDescent="0.25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x14ac:dyDescent="0.25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x14ac:dyDescent="0.25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x14ac:dyDescent="0.25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x14ac:dyDescent="0.25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x14ac:dyDescent="0.25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x14ac:dyDescent="0.25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x14ac:dyDescent="0.25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x14ac:dyDescent="0.25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x14ac:dyDescent="0.25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x14ac:dyDescent="0.25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x14ac:dyDescent="0.25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x14ac:dyDescent="0.25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x14ac:dyDescent="0.25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x14ac:dyDescent="0.25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x14ac:dyDescent="0.25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x14ac:dyDescent="0.25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x14ac:dyDescent="0.25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x14ac:dyDescent="0.25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x14ac:dyDescent="0.25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x14ac:dyDescent="0.25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x14ac:dyDescent="0.25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x14ac:dyDescent="0.25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x14ac:dyDescent="0.25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x14ac:dyDescent="0.25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x14ac:dyDescent="0.25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x14ac:dyDescent="0.25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x14ac:dyDescent="0.25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x14ac:dyDescent="0.25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x14ac:dyDescent="0.25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x14ac:dyDescent="0.25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3:14" x14ac:dyDescent="0.25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3:14" x14ac:dyDescent="0.25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3:14" x14ac:dyDescent="0.25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3:14" x14ac:dyDescent="0.25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3:14" x14ac:dyDescent="0.25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3:14" x14ac:dyDescent="0.25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3:14" x14ac:dyDescent="0.25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3:14" x14ac:dyDescent="0.25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3:14" x14ac:dyDescent="0.25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3:14" x14ac:dyDescent="0.25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3:14" x14ac:dyDescent="0.25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3:14" x14ac:dyDescent="0.25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3:14" x14ac:dyDescent="0.25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3:14" x14ac:dyDescent="0.25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3:14" x14ac:dyDescent="0.25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3:14" x14ac:dyDescent="0.25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3:14" x14ac:dyDescent="0.25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3:14" x14ac:dyDescent="0.25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3:14" x14ac:dyDescent="0.25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3:14" x14ac:dyDescent="0.25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3:14" x14ac:dyDescent="0.25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3:14" x14ac:dyDescent="0.25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3:14" x14ac:dyDescent="0.25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3:14" x14ac:dyDescent="0.25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3:14" x14ac:dyDescent="0.25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3:14" x14ac:dyDescent="0.25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3:14" x14ac:dyDescent="0.25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3:14" x14ac:dyDescent="0.25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3:14" x14ac:dyDescent="0.25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3:14" x14ac:dyDescent="0.25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3:14" x14ac:dyDescent="0.25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3:14" x14ac:dyDescent="0.25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3:14" x14ac:dyDescent="0.25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3:14" x14ac:dyDescent="0.25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3:14" x14ac:dyDescent="0.25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3:14" x14ac:dyDescent="0.25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3:14" x14ac:dyDescent="0.25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3:14" x14ac:dyDescent="0.25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3:14" x14ac:dyDescent="0.25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3:14" x14ac:dyDescent="0.25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3:14" x14ac:dyDescent="0.25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3:14" x14ac:dyDescent="0.25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3:14" x14ac:dyDescent="0.25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3:14" x14ac:dyDescent="0.25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3:14" x14ac:dyDescent="0.25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3:14" x14ac:dyDescent="0.25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3:14" x14ac:dyDescent="0.25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3:14" x14ac:dyDescent="0.25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3:14" x14ac:dyDescent="0.25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3:14" x14ac:dyDescent="0.25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3:14" x14ac:dyDescent="0.25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3:14" x14ac:dyDescent="0.25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3:14" x14ac:dyDescent="0.25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3:14" x14ac:dyDescent="0.25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3:14" x14ac:dyDescent="0.25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3:14" x14ac:dyDescent="0.25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3:14" x14ac:dyDescent="0.25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3:14" x14ac:dyDescent="0.25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3:14" x14ac:dyDescent="0.25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3:14" x14ac:dyDescent="0.25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3:14" x14ac:dyDescent="0.25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3:14" x14ac:dyDescent="0.25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3:14" x14ac:dyDescent="0.25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3:14" x14ac:dyDescent="0.25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3:14" x14ac:dyDescent="0.25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3:14" x14ac:dyDescent="0.25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3:14" x14ac:dyDescent="0.25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3:14" x14ac:dyDescent="0.25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3:14" x14ac:dyDescent="0.25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3:14" x14ac:dyDescent="0.25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3:14" x14ac:dyDescent="0.25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3:14" x14ac:dyDescent="0.25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3:14" x14ac:dyDescent="0.25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3:14" x14ac:dyDescent="0.25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3:14" x14ac:dyDescent="0.25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3:14" x14ac:dyDescent="0.25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3:14" x14ac:dyDescent="0.25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3:14" x14ac:dyDescent="0.25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3:14" x14ac:dyDescent="0.25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3:14" x14ac:dyDescent="0.25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3:14" x14ac:dyDescent="0.25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3:14" x14ac:dyDescent="0.25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3:14" x14ac:dyDescent="0.25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3:14" x14ac:dyDescent="0.25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3:14" x14ac:dyDescent="0.25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3:14" x14ac:dyDescent="0.25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3:14" x14ac:dyDescent="0.25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3:14" x14ac:dyDescent="0.25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3:14" x14ac:dyDescent="0.25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3:14" x14ac:dyDescent="0.25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3:14" x14ac:dyDescent="0.25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3:14" x14ac:dyDescent="0.25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3:14" x14ac:dyDescent="0.25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3:14" x14ac:dyDescent="0.25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3:14" x14ac:dyDescent="0.25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3:14" x14ac:dyDescent="0.25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3:14" x14ac:dyDescent="0.25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3:14" x14ac:dyDescent="0.25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3:14" x14ac:dyDescent="0.25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3:14" x14ac:dyDescent="0.25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3:14" x14ac:dyDescent="0.25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3:14" x14ac:dyDescent="0.25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3:14" x14ac:dyDescent="0.25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3:14" x14ac:dyDescent="0.25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3:14" x14ac:dyDescent="0.25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3:14" x14ac:dyDescent="0.25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3:14" x14ac:dyDescent="0.25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3:14" x14ac:dyDescent="0.25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3:14" x14ac:dyDescent="0.25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3:14" x14ac:dyDescent="0.25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3:14" x14ac:dyDescent="0.25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3:14" x14ac:dyDescent="0.25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3:14" x14ac:dyDescent="0.25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3:14" x14ac:dyDescent="0.25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3:14" x14ac:dyDescent="0.25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3:14" x14ac:dyDescent="0.25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3:14" x14ac:dyDescent="0.25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3:14" x14ac:dyDescent="0.25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3:14" x14ac:dyDescent="0.25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3:14" x14ac:dyDescent="0.25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3:14" x14ac:dyDescent="0.25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3:14" x14ac:dyDescent="0.25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3:14" x14ac:dyDescent="0.25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3:14" x14ac:dyDescent="0.25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3:14" x14ac:dyDescent="0.25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3:14" x14ac:dyDescent="0.25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3:14" x14ac:dyDescent="0.25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3:14" x14ac:dyDescent="0.25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3:14" x14ac:dyDescent="0.25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3:14" x14ac:dyDescent="0.25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3:14" x14ac:dyDescent="0.25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3:14" x14ac:dyDescent="0.25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3:14" x14ac:dyDescent="0.25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3:14" x14ac:dyDescent="0.25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3:14" x14ac:dyDescent="0.25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3:14" x14ac:dyDescent="0.25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3:14" x14ac:dyDescent="0.25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3:14" x14ac:dyDescent="0.25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3:14" x14ac:dyDescent="0.25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3:14" x14ac:dyDescent="0.25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3:14" x14ac:dyDescent="0.25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3:14" x14ac:dyDescent="0.25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3:14" x14ac:dyDescent="0.25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3:14" x14ac:dyDescent="0.25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3:14" x14ac:dyDescent="0.25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3:14" x14ac:dyDescent="0.25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3:14" x14ac:dyDescent="0.25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3:14" x14ac:dyDescent="0.25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3:14" x14ac:dyDescent="0.25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3:14" x14ac:dyDescent="0.25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3:14" x14ac:dyDescent="0.25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3:14" x14ac:dyDescent="0.25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3:14" x14ac:dyDescent="0.25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3:14" x14ac:dyDescent="0.25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3:14" x14ac:dyDescent="0.25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3:14" x14ac:dyDescent="0.25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3:14" x14ac:dyDescent="0.25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3:14" x14ac:dyDescent="0.25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3:14" x14ac:dyDescent="0.25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3:14" x14ac:dyDescent="0.25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3:14" x14ac:dyDescent="0.25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3:14" x14ac:dyDescent="0.25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3:14" x14ac:dyDescent="0.25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3:14" x14ac:dyDescent="0.25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3:14" x14ac:dyDescent="0.25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3:14" x14ac:dyDescent="0.25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3:14" x14ac:dyDescent="0.25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3:14" x14ac:dyDescent="0.25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3:14" x14ac:dyDescent="0.25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3:14" x14ac:dyDescent="0.25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3:14" x14ac:dyDescent="0.25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3:14" x14ac:dyDescent="0.25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3:14" x14ac:dyDescent="0.25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3:14" x14ac:dyDescent="0.25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3:14" x14ac:dyDescent="0.25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3:14" x14ac:dyDescent="0.25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3:14" x14ac:dyDescent="0.25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3:14" x14ac:dyDescent="0.25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3:14" x14ac:dyDescent="0.25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3:14" x14ac:dyDescent="0.25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3:14" x14ac:dyDescent="0.25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3:14" x14ac:dyDescent="0.25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3:14" x14ac:dyDescent="0.25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3:14" x14ac:dyDescent="0.25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3:14" x14ac:dyDescent="0.25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3:14" x14ac:dyDescent="0.25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3:14" x14ac:dyDescent="0.25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3:14" x14ac:dyDescent="0.25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3:14" x14ac:dyDescent="0.25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3:14" x14ac:dyDescent="0.25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3:14" x14ac:dyDescent="0.25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3:14" x14ac:dyDescent="0.25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3:14" x14ac:dyDescent="0.25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3:14" x14ac:dyDescent="0.25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3:14" x14ac:dyDescent="0.25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3:14" x14ac:dyDescent="0.25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3:14" x14ac:dyDescent="0.25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3:14" x14ac:dyDescent="0.25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3:14" x14ac:dyDescent="0.25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3:14" x14ac:dyDescent="0.25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3:14" x14ac:dyDescent="0.25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3:14" x14ac:dyDescent="0.25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3:14" x14ac:dyDescent="0.25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3:14" x14ac:dyDescent="0.25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3:14" x14ac:dyDescent="0.25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3:14" x14ac:dyDescent="0.25"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3:14" x14ac:dyDescent="0.25"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3:14" x14ac:dyDescent="0.25"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3:14" x14ac:dyDescent="0.25"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3:14" x14ac:dyDescent="0.25"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3:14" x14ac:dyDescent="0.25"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3:14" x14ac:dyDescent="0.25"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3:14" x14ac:dyDescent="0.25"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3:14" x14ac:dyDescent="0.25"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3:14" x14ac:dyDescent="0.25"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3:14" x14ac:dyDescent="0.25"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3:14" x14ac:dyDescent="0.25"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3:14" x14ac:dyDescent="0.25"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3:14" x14ac:dyDescent="0.25"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3:14" x14ac:dyDescent="0.25"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3:14" x14ac:dyDescent="0.25"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3:14" x14ac:dyDescent="0.25"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3:14" x14ac:dyDescent="0.25"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3:14" x14ac:dyDescent="0.25"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3:14" x14ac:dyDescent="0.25"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3:14" x14ac:dyDescent="0.25"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3:14" x14ac:dyDescent="0.25"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3:14" x14ac:dyDescent="0.25"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3:14" x14ac:dyDescent="0.25"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3:14" x14ac:dyDescent="0.25"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3:14" x14ac:dyDescent="0.25"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3:14" x14ac:dyDescent="0.25"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3:14" x14ac:dyDescent="0.25"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3:14" x14ac:dyDescent="0.25"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3:14" x14ac:dyDescent="0.25"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3:14" x14ac:dyDescent="0.25"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3:14" x14ac:dyDescent="0.25"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3:14" x14ac:dyDescent="0.25"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3:14" x14ac:dyDescent="0.25"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3:14" x14ac:dyDescent="0.25"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3:14" x14ac:dyDescent="0.25"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3:14" x14ac:dyDescent="0.25"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3:14" x14ac:dyDescent="0.25"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3:14" x14ac:dyDescent="0.25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3:14" x14ac:dyDescent="0.25"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3:14" x14ac:dyDescent="0.25"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3:14" x14ac:dyDescent="0.25"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3:14" x14ac:dyDescent="0.25"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3:14" x14ac:dyDescent="0.25"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3:14" x14ac:dyDescent="0.25"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3:14" x14ac:dyDescent="0.25"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3:14" x14ac:dyDescent="0.25"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3:14" x14ac:dyDescent="0.25"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3:14" x14ac:dyDescent="0.25"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3:14" x14ac:dyDescent="0.25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3:14" x14ac:dyDescent="0.25"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3:14" x14ac:dyDescent="0.25"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3:14" x14ac:dyDescent="0.25"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3:14" x14ac:dyDescent="0.25"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3:14" x14ac:dyDescent="0.25"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3:14" x14ac:dyDescent="0.25"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3:14" x14ac:dyDescent="0.25"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3:14" x14ac:dyDescent="0.25"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3:14" x14ac:dyDescent="0.25"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3:14" x14ac:dyDescent="0.25"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3:14" x14ac:dyDescent="0.25"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3:14" x14ac:dyDescent="0.25"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3:14" x14ac:dyDescent="0.25"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3:14" x14ac:dyDescent="0.25"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3:14" x14ac:dyDescent="0.25"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3:14" x14ac:dyDescent="0.25"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3:14" x14ac:dyDescent="0.25"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3:14" x14ac:dyDescent="0.25"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3:14" x14ac:dyDescent="0.25"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3:14" x14ac:dyDescent="0.25"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3:14" x14ac:dyDescent="0.25"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3:14" x14ac:dyDescent="0.25"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3:14" x14ac:dyDescent="0.25"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3:14" x14ac:dyDescent="0.25"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3:14" x14ac:dyDescent="0.25"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3:14" x14ac:dyDescent="0.25"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3:14" x14ac:dyDescent="0.25"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3:14" x14ac:dyDescent="0.25"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3:14" x14ac:dyDescent="0.25"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3:14" x14ac:dyDescent="0.25"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3:14" x14ac:dyDescent="0.25"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3:14" x14ac:dyDescent="0.25"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3:14" x14ac:dyDescent="0.25"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3:14" x14ac:dyDescent="0.25"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3:14" x14ac:dyDescent="0.25"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3:14" x14ac:dyDescent="0.25"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3:14" x14ac:dyDescent="0.25"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3:14" x14ac:dyDescent="0.25"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3:14" x14ac:dyDescent="0.25"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3:14" x14ac:dyDescent="0.25"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3:14" x14ac:dyDescent="0.25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3:14" x14ac:dyDescent="0.25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3:14" x14ac:dyDescent="0.25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3:14" x14ac:dyDescent="0.25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3:14" x14ac:dyDescent="0.25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3:14" x14ac:dyDescent="0.25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3:14" x14ac:dyDescent="0.25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3:14" x14ac:dyDescent="0.25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3:14" x14ac:dyDescent="0.25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3:14" x14ac:dyDescent="0.25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3:14" x14ac:dyDescent="0.25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3:14" x14ac:dyDescent="0.25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3:14" x14ac:dyDescent="0.25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3:14" x14ac:dyDescent="0.25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3:14" x14ac:dyDescent="0.25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3:14" x14ac:dyDescent="0.25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3:14" x14ac:dyDescent="0.25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3:14" x14ac:dyDescent="0.25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3:14" x14ac:dyDescent="0.25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3:14" x14ac:dyDescent="0.25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3:14" x14ac:dyDescent="0.25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3:14" x14ac:dyDescent="0.25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3:14" x14ac:dyDescent="0.25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3:14" x14ac:dyDescent="0.25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3:14" x14ac:dyDescent="0.25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3:14" x14ac:dyDescent="0.25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3:14" x14ac:dyDescent="0.25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3:14" x14ac:dyDescent="0.25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3:14" x14ac:dyDescent="0.25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3:14" x14ac:dyDescent="0.25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3:14" x14ac:dyDescent="0.25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3:14" x14ac:dyDescent="0.25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3:14" x14ac:dyDescent="0.25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3:14" x14ac:dyDescent="0.25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3:14" x14ac:dyDescent="0.25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3:14" x14ac:dyDescent="0.25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3:14" x14ac:dyDescent="0.25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3:14" x14ac:dyDescent="0.25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3:14" x14ac:dyDescent="0.25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3:14" x14ac:dyDescent="0.25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3:14" x14ac:dyDescent="0.25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3:14" x14ac:dyDescent="0.25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3:14" x14ac:dyDescent="0.25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3:14" x14ac:dyDescent="0.25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3:14" x14ac:dyDescent="0.25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3:14" x14ac:dyDescent="0.25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3:14" x14ac:dyDescent="0.25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3:14" x14ac:dyDescent="0.25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3:14" x14ac:dyDescent="0.25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3:14" x14ac:dyDescent="0.25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3:14" x14ac:dyDescent="0.25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3:14" x14ac:dyDescent="0.25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3:14" x14ac:dyDescent="0.25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3:14" x14ac:dyDescent="0.25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3:14" x14ac:dyDescent="0.25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3:14" x14ac:dyDescent="0.25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3:14" x14ac:dyDescent="0.25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3:14" x14ac:dyDescent="0.25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3:14" x14ac:dyDescent="0.25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3:14" x14ac:dyDescent="0.25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3:14" x14ac:dyDescent="0.25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3:14" x14ac:dyDescent="0.25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3:14" x14ac:dyDescent="0.25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3:14" x14ac:dyDescent="0.25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3:14" x14ac:dyDescent="0.25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3:14" x14ac:dyDescent="0.25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3:14" x14ac:dyDescent="0.25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3:14" x14ac:dyDescent="0.25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3:14" x14ac:dyDescent="0.25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3:14" x14ac:dyDescent="0.25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3:14" x14ac:dyDescent="0.25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3:14" x14ac:dyDescent="0.25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3:14" x14ac:dyDescent="0.25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3:14" x14ac:dyDescent="0.25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3:14" x14ac:dyDescent="0.25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3:14" x14ac:dyDescent="0.25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3:14" x14ac:dyDescent="0.25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3:14" x14ac:dyDescent="0.25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3:14" x14ac:dyDescent="0.25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3:14" x14ac:dyDescent="0.25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3:14" x14ac:dyDescent="0.25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3:14" x14ac:dyDescent="0.25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3:14" x14ac:dyDescent="0.25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3:14" x14ac:dyDescent="0.25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3:14" x14ac:dyDescent="0.25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3:14" x14ac:dyDescent="0.25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3:14" x14ac:dyDescent="0.25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3:14" x14ac:dyDescent="0.25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3:14" x14ac:dyDescent="0.25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3:14" x14ac:dyDescent="0.25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3:14" x14ac:dyDescent="0.25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3:14" x14ac:dyDescent="0.25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3:14" x14ac:dyDescent="0.25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3:14" x14ac:dyDescent="0.25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3:14" x14ac:dyDescent="0.25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3:14" x14ac:dyDescent="0.25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3:14" x14ac:dyDescent="0.25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3:14" x14ac:dyDescent="0.25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3:14" x14ac:dyDescent="0.25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3:14" x14ac:dyDescent="0.25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3:14" x14ac:dyDescent="0.25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3:14" x14ac:dyDescent="0.25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3:14" x14ac:dyDescent="0.25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3:14" x14ac:dyDescent="0.25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3:14" x14ac:dyDescent="0.25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3:14" x14ac:dyDescent="0.25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3:14" x14ac:dyDescent="0.25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3:14" x14ac:dyDescent="0.25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3:14" x14ac:dyDescent="0.25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3:14" x14ac:dyDescent="0.25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3:14" x14ac:dyDescent="0.25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3:14" x14ac:dyDescent="0.25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3:14" x14ac:dyDescent="0.25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3:14" x14ac:dyDescent="0.25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3:14" x14ac:dyDescent="0.25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3:14" x14ac:dyDescent="0.25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3:14" x14ac:dyDescent="0.25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3:14" x14ac:dyDescent="0.25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3:14" x14ac:dyDescent="0.25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3:14" x14ac:dyDescent="0.25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3:14" x14ac:dyDescent="0.25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3:14" x14ac:dyDescent="0.25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3:14" x14ac:dyDescent="0.25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3:14" x14ac:dyDescent="0.25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3:14" x14ac:dyDescent="0.25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3:14" x14ac:dyDescent="0.25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3:14" x14ac:dyDescent="0.25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3:14" x14ac:dyDescent="0.25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3:14" x14ac:dyDescent="0.25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3:14" x14ac:dyDescent="0.25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3:14" x14ac:dyDescent="0.25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3:14" x14ac:dyDescent="0.25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3:14" x14ac:dyDescent="0.25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3:14" x14ac:dyDescent="0.25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3:14" x14ac:dyDescent="0.25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3:14" x14ac:dyDescent="0.25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3:14" x14ac:dyDescent="0.25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3:14" x14ac:dyDescent="0.25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3:14" x14ac:dyDescent="0.25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3:14" x14ac:dyDescent="0.25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3:14" x14ac:dyDescent="0.25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3:14" x14ac:dyDescent="0.25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3:14" x14ac:dyDescent="0.25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3:14" x14ac:dyDescent="0.25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3:14" x14ac:dyDescent="0.25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3:14" x14ac:dyDescent="0.25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3:14" x14ac:dyDescent="0.25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3:14" x14ac:dyDescent="0.25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3:14" x14ac:dyDescent="0.25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3:14" x14ac:dyDescent="0.25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3:14" x14ac:dyDescent="0.25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3:14" x14ac:dyDescent="0.25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3:14" x14ac:dyDescent="0.25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3:14" x14ac:dyDescent="0.25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3:14" x14ac:dyDescent="0.25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3:14" x14ac:dyDescent="0.25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3:14" x14ac:dyDescent="0.25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3:14" x14ac:dyDescent="0.25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3:14" x14ac:dyDescent="0.25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3:14" x14ac:dyDescent="0.25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3:14" x14ac:dyDescent="0.25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3:14" x14ac:dyDescent="0.25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3:14" x14ac:dyDescent="0.25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3:14" x14ac:dyDescent="0.25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3:14" x14ac:dyDescent="0.25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3:14" x14ac:dyDescent="0.25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3:14" x14ac:dyDescent="0.25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3:14" x14ac:dyDescent="0.25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3:14" x14ac:dyDescent="0.25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3:14" x14ac:dyDescent="0.25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3:14" x14ac:dyDescent="0.25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3:14" x14ac:dyDescent="0.25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3:14" x14ac:dyDescent="0.25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3:14" x14ac:dyDescent="0.25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3:14" x14ac:dyDescent="0.25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3:14" x14ac:dyDescent="0.25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3:14" x14ac:dyDescent="0.25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3:14" x14ac:dyDescent="0.25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3:14" x14ac:dyDescent="0.25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3:14" x14ac:dyDescent="0.25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3:14" x14ac:dyDescent="0.25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3:14" x14ac:dyDescent="0.25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3:14" x14ac:dyDescent="0.25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3:14" x14ac:dyDescent="0.25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3:14" x14ac:dyDescent="0.25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3:14" x14ac:dyDescent="0.25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3:14" x14ac:dyDescent="0.25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3:14" x14ac:dyDescent="0.25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3:14" x14ac:dyDescent="0.25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3:14" x14ac:dyDescent="0.25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3:14" x14ac:dyDescent="0.25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3:14" x14ac:dyDescent="0.25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3:14" x14ac:dyDescent="0.25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3:14" x14ac:dyDescent="0.25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3:14" x14ac:dyDescent="0.25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3:14" x14ac:dyDescent="0.25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3:14" x14ac:dyDescent="0.25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3:14" x14ac:dyDescent="0.25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3:14" x14ac:dyDescent="0.25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3:14" x14ac:dyDescent="0.25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3:14" x14ac:dyDescent="0.25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3:14" x14ac:dyDescent="0.25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3:14" x14ac:dyDescent="0.25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3:14" x14ac:dyDescent="0.25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3:14" x14ac:dyDescent="0.25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3:14" x14ac:dyDescent="0.25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3:14" x14ac:dyDescent="0.25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3:14" x14ac:dyDescent="0.25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3:14" x14ac:dyDescent="0.25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3:14" x14ac:dyDescent="0.25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3:14" x14ac:dyDescent="0.25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3:14" x14ac:dyDescent="0.25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3:14" x14ac:dyDescent="0.25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3:14" x14ac:dyDescent="0.25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3:14" x14ac:dyDescent="0.25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3:14" x14ac:dyDescent="0.25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3:14" x14ac:dyDescent="0.25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3:14" x14ac:dyDescent="0.25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3:14" x14ac:dyDescent="0.25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3:14" x14ac:dyDescent="0.25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3:14" x14ac:dyDescent="0.25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3:14" x14ac:dyDescent="0.25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3:14" x14ac:dyDescent="0.25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3:14" x14ac:dyDescent="0.25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3:14" x14ac:dyDescent="0.25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3:14" x14ac:dyDescent="0.25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3:14" x14ac:dyDescent="0.25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3:14" x14ac:dyDescent="0.25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3:14" x14ac:dyDescent="0.25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3:14" x14ac:dyDescent="0.25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3:14" x14ac:dyDescent="0.25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3:14" x14ac:dyDescent="0.25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3:14" x14ac:dyDescent="0.25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3:14" x14ac:dyDescent="0.25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3:14" x14ac:dyDescent="0.25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3:14" x14ac:dyDescent="0.25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3:14" x14ac:dyDescent="0.25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3:14" x14ac:dyDescent="0.25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3:14" x14ac:dyDescent="0.25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3:14" x14ac:dyDescent="0.25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3:14" x14ac:dyDescent="0.25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3:14" x14ac:dyDescent="0.25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3:14" x14ac:dyDescent="0.25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3:14" x14ac:dyDescent="0.25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3:14" x14ac:dyDescent="0.25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3:14" x14ac:dyDescent="0.25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3:14" x14ac:dyDescent="0.25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3:14" x14ac:dyDescent="0.25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3:14" x14ac:dyDescent="0.25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3:14" x14ac:dyDescent="0.25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3:14" x14ac:dyDescent="0.25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3:14" x14ac:dyDescent="0.25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3:14" x14ac:dyDescent="0.25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3:14" x14ac:dyDescent="0.25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3:14" x14ac:dyDescent="0.25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3:14" x14ac:dyDescent="0.25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3:14" x14ac:dyDescent="0.25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3:14" x14ac:dyDescent="0.25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3:14" x14ac:dyDescent="0.25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3:14" x14ac:dyDescent="0.25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3:14" x14ac:dyDescent="0.25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3:14" x14ac:dyDescent="0.25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3:14" x14ac:dyDescent="0.25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3:14" x14ac:dyDescent="0.25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3:14" x14ac:dyDescent="0.25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3:14" x14ac:dyDescent="0.25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3:14" x14ac:dyDescent="0.25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3:14" x14ac:dyDescent="0.25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3:14" x14ac:dyDescent="0.25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3:14" x14ac:dyDescent="0.25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3:14" x14ac:dyDescent="0.25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3:14" x14ac:dyDescent="0.25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3:14" x14ac:dyDescent="0.25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3:14" x14ac:dyDescent="0.25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3:14" x14ac:dyDescent="0.25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3:14" x14ac:dyDescent="0.25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3:14" x14ac:dyDescent="0.25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3:14" x14ac:dyDescent="0.25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3:14" x14ac:dyDescent="0.25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3:14" x14ac:dyDescent="0.25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3:14" x14ac:dyDescent="0.25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3:14" x14ac:dyDescent="0.25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3:14" x14ac:dyDescent="0.25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3:14" x14ac:dyDescent="0.25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3:14" x14ac:dyDescent="0.25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3:14" x14ac:dyDescent="0.25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3:14" x14ac:dyDescent="0.25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3:14" x14ac:dyDescent="0.25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3:14" x14ac:dyDescent="0.25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3:14" x14ac:dyDescent="0.25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3:14" x14ac:dyDescent="0.25"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3:14" x14ac:dyDescent="0.25"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3:14" x14ac:dyDescent="0.25"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3:14" x14ac:dyDescent="0.25"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3:14" x14ac:dyDescent="0.25"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3:14" x14ac:dyDescent="0.25"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3:14" x14ac:dyDescent="0.25"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3:14" x14ac:dyDescent="0.25"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3:14" x14ac:dyDescent="0.25"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3:14" x14ac:dyDescent="0.25"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3:14" x14ac:dyDescent="0.25"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3:14" x14ac:dyDescent="0.25"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3:14" x14ac:dyDescent="0.25"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3:14" x14ac:dyDescent="0.25"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3:14" x14ac:dyDescent="0.25"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3:14" x14ac:dyDescent="0.25"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3:14" x14ac:dyDescent="0.25"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3:14" x14ac:dyDescent="0.25"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3:14" x14ac:dyDescent="0.25"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3:14" x14ac:dyDescent="0.25"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3:14" x14ac:dyDescent="0.25"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3:14" x14ac:dyDescent="0.25"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3:14" x14ac:dyDescent="0.25"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3:14" x14ac:dyDescent="0.25"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3:14" x14ac:dyDescent="0.25"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3:14" x14ac:dyDescent="0.25"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3:14" x14ac:dyDescent="0.25"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3:14" x14ac:dyDescent="0.25"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3:14" x14ac:dyDescent="0.25"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3:14" x14ac:dyDescent="0.25"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3:14" x14ac:dyDescent="0.25"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3:14" x14ac:dyDescent="0.25"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3:14" x14ac:dyDescent="0.25"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3:14" x14ac:dyDescent="0.25"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3:14" x14ac:dyDescent="0.25"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3:14" x14ac:dyDescent="0.25"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3:14" x14ac:dyDescent="0.25"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3:14" x14ac:dyDescent="0.25"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3:14" x14ac:dyDescent="0.25"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3:14" x14ac:dyDescent="0.25"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3:14" x14ac:dyDescent="0.25"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3:14" x14ac:dyDescent="0.25"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3:14" x14ac:dyDescent="0.25"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3:14" x14ac:dyDescent="0.25"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3:14" x14ac:dyDescent="0.25"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3:14" x14ac:dyDescent="0.25"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3:14" x14ac:dyDescent="0.25"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3:14" x14ac:dyDescent="0.25"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3:14" x14ac:dyDescent="0.25"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3:14" x14ac:dyDescent="0.25"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3:14" x14ac:dyDescent="0.25"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3:14" x14ac:dyDescent="0.25"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3:14" x14ac:dyDescent="0.25"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3:14" x14ac:dyDescent="0.25"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3:14" x14ac:dyDescent="0.25"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3:14" x14ac:dyDescent="0.25"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3:14" x14ac:dyDescent="0.25"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3:14" x14ac:dyDescent="0.25"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3:14" x14ac:dyDescent="0.25"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3:14" x14ac:dyDescent="0.25"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3:14" x14ac:dyDescent="0.25"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3:14" x14ac:dyDescent="0.25"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3:14" x14ac:dyDescent="0.25"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3:14" x14ac:dyDescent="0.25"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3:14" x14ac:dyDescent="0.25"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3:14" x14ac:dyDescent="0.25"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3:14" x14ac:dyDescent="0.25"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3:14" x14ac:dyDescent="0.25"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3:14" x14ac:dyDescent="0.25"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3:14" x14ac:dyDescent="0.25"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3:14" x14ac:dyDescent="0.25"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3:14" x14ac:dyDescent="0.25"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3:14" x14ac:dyDescent="0.25"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3:14" x14ac:dyDescent="0.25"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3:14" x14ac:dyDescent="0.25"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3:14" x14ac:dyDescent="0.25"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3:14" x14ac:dyDescent="0.25"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3:14" x14ac:dyDescent="0.25"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3:14" x14ac:dyDescent="0.25"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3:14" x14ac:dyDescent="0.25"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3:14" x14ac:dyDescent="0.25"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3:14" x14ac:dyDescent="0.25"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3:14" x14ac:dyDescent="0.25"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3:14" x14ac:dyDescent="0.25"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3:14" x14ac:dyDescent="0.25"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3:14" x14ac:dyDescent="0.25"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3:14" x14ac:dyDescent="0.25"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3:14" x14ac:dyDescent="0.25"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3:14" x14ac:dyDescent="0.25"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3:14" x14ac:dyDescent="0.25"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3:14" x14ac:dyDescent="0.25"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3:14" x14ac:dyDescent="0.25"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3:14" x14ac:dyDescent="0.25"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3:14" x14ac:dyDescent="0.25"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3:14" x14ac:dyDescent="0.25"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3:14" x14ac:dyDescent="0.25"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3:14" x14ac:dyDescent="0.25"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3:14" x14ac:dyDescent="0.25"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3:14" x14ac:dyDescent="0.25"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3:14" x14ac:dyDescent="0.25"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3:14" x14ac:dyDescent="0.25"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3:14" x14ac:dyDescent="0.25"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3:14" x14ac:dyDescent="0.25"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3:14" x14ac:dyDescent="0.25"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3:14" x14ac:dyDescent="0.25"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3:14" x14ac:dyDescent="0.25"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3:14" x14ac:dyDescent="0.25"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3:14" x14ac:dyDescent="0.25"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3:14" x14ac:dyDescent="0.25"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3:14" x14ac:dyDescent="0.25"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3:14" x14ac:dyDescent="0.25"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3:14" x14ac:dyDescent="0.25"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3:14" x14ac:dyDescent="0.25"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3:14" x14ac:dyDescent="0.25"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3:14" x14ac:dyDescent="0.25"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3:14" x14ac:dyDescent="0.25"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3:14" x14ac:dyDescent="0.25"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3:14" x14ac:dyDescent="0.25"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3:14" x14ac:dyDescent="0.25"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3:14" x14ac:dyDescent="0.25"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3:14" x14ac:dyDescent="0.25"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3:14" x14ac:dyDescent="0.25"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3:14" x14ac:dyDescent="0.25"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3:14" x14ac:dyDescent="0.25"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3:14" x14ac:dyDescent="0.25"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3:14" x14ac:dyDescent="0.25"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3:14" x14ac:dyDescent="0.25"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3:14" x14ac:dyDescent="0.25"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3:14" x14ac:dyDescent="0.25"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3:14" x14ac:dyDescent="0.25"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3:14" x14ac:dyDescent="0.25"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3:14" x14ac:dyDescent="0.25"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3:14" x14ac:dyDescent="0.25"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3:14" x14ac:dyDescent="0.25"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3:14" x14ac:dyDescent="0.25"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3:14" x14ac:dyDescent="0.25"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3:14" x14ac:dyDescent="0.25"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3:14" x14ac:dyDescent="0.25"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3:14" x14ac:dyDescent="0.25"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3:14" x14ac:dyDescent="0.25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3:14" x14ac:dyDescent="0.25"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3:14" x14ac:dyDescent="0.25"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3:14" x14ac:dyDescent="0.25"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3:14" x14ac:dyDescent="0.25"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3:14" x14ac:dyDescent="0.25"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3:14" x14ac:dyDescent="0.25"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3:14" x14ac:dyDescent="0.25"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3:14" x14ac:dyDescent="0.25"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3:14" x14ac:dyDescent="0.25"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3:14" x14ac:dyDescent="0.25"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3:14" x14ac:dyDescent="0.25"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3:14" x14ac:dyDescent="0.25"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3:14" x14ac:dyDescent="0.25"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3:14" x14ac:dyDescent="0.25"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3:14" x14ac:dyDescent="0.25"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3:14" x14ac:dyDescent="0.25"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3:14" x14ac:dyDescent="0.25"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3:14" x14ac:dyDescent="0.25"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3:14" x14ac:dyDescent="0.25"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3:14" x14ac:dyDescent="0.25"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3:14" x14ac:dyDescent="0.25"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3:14" x14ac:dyDescent="0.25"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3:14" x14ac:dyDescent="0.25"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3:14" x14ac:dyDescent="0.25"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3:14" x14ac:dyDescent="0.25"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3:14" x14ac:dyDescent="0.25"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3:14" x14ac:dyDescent="0.25"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3:14" x14ac:dyDescent="0.25"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3:14" x14ac:dyDescent="0.25"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3:14" x14ac:dyDescent="0.25"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3:14" x14ac:dyDescent="0.25"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3:14" x14ac:dyDescent="0.25"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3:14" x14ac:dyDescent="0.25"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3:14" x14ac:dyDescent="0.25"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3:14" x14ac:dyDescent="0.25"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3:14" x14ac:dyDescent="0.25"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3:14" x14ac:dyDescent="0.25"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3:14" x14ac:dyDescent="0.25"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3:14" x14ac:dyDescent="0.25"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3:14" x14ac:dyDescent="0.25"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3:14" x14ac:dyDescent="0.25"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3:14" x14ac:dyDescent="0.25"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3:14" x14ac:dyDescent="0.25"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3:14" x14ac:dyDescent="0.25"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3:14" x14ac:dyDescent="0.25"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3:14" x14ac:dyDescent="0.25"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3:14" x14ac:dyDescent="0.25"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3:14" x14ac:dyDescent="0.25"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3:14" x14ac:dyDescent="0.25"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3:14" x14ac:dyDescent="0.25"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3:14" x14ac:dyDescent="0.25"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3:14" x14ac:dyDescent="0.25"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3:14" x14ac:dyDescent="0.25"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3:14" x14ac:dyDescent="0.25"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  <row r="1001" spans="3:14" x14ac:dyDescent="0.25"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</row>
    <row r="1002" spans="3:14" x14ac:dyDescent="0.25"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</row>
    <row r="1003" spans="3:14" x14ac:dyDescent="0.25"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</row>
    <row r="1004" spans="3:14" x14ac:dyDescent="0.25"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</row>
    <row r="1005" spans="3:14" x14ac:dyDescent="0.25"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</row>
    <row r="1006" spans="3:14" x14ac:dyDescent="0.25"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</row>
    <row r="1007" spans="3:14" x14ac:dyDescent="0.25"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</row>
    <row r="1008" spans="3:14" x14ac:dyDescent="0.25"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</row>
    <row r="1009" spans="3:14" x14ac:dyDescent="0.25"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</row>
    <row r="1010" spans="3:14" x14ac:dyDescent="0.25"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</row>
    <row r="1011" spans="3:14" x14ac:dyDescent="0.25"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</row>
    <row r="1012" spans="3:14" x14ac:dyDescent="0.25"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</row>
    <row r="1013" spans="3:14" x14ac:dyDescent="0.25"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</row>
    <row r="1014" spans="3:14" x14ac:dyDescent="0.25"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</row>
    <row r="1015" spans="3:14" x14ac:dyDescent="0.25"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</row>
    <row r="1016" spans="3:14" x14ac:dyDescent="0.25"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</row>
    <row r="1017" spans="3:14" x14ac:dyDescent="0.25"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</row>
    <row r="1018" spans="3:14" x14ac:dyDescent="0.25"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</row>
    <row r="1019" spans="3:14" x14ac:dyDescent="0.25"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</row>
    <row r="1020" spans="3:14" x14ac:dyDescent="0.25"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</row>
    <row r="1021" spans="3:14" x14ac:dyDescent="0.25"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</row>
    <row r="1022" spans="3:14" x14ac:dyDescent="0.25"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</row>
    <row r="1023" spans="3:14" x14ac:dyDescent="0.25"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</row>
    <row r="1024" spans="3:14" x14ac:dyDescent="0.25"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</row>
    <row r="1025" spans="3:14" x14ac:dyDescent="0.25"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</row>
    <row r="1026" spans="3:14" x14ac:dyDescent="0.25"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</row>
    <row r="1027" spans="3:14" x14ac:dyDescent="0.25"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</row>
    <row r="1028" spans="3:14" x14ac:dyDescent="0.25"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</row>
    <row r="1029" spans="3:14" x14ac:dyDescent="0.25"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</row>
    <row r="1030" spans="3:14" x14ac:dyDescent="0.25"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</row>
    <row r="1031" spans="3:14" x14ac:dyDescent="0.25"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</row>
    <row r="1032" spans="3:14" x14ac:dyDescent="0.25"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</row>
    <row r="1033" spans="3:14" x14ac:dyDescent="0.25"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</row>
    <row r="1034" spans="3:14" x14ac:dyDescent="0.25"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</row>
    <row r="1035" spans="3:14" x14ac:dyDescent="0.25"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</row>
    <row r="1036" spans="3:14" x14ac:dyDescent="0.25"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</row>
    <row r="1037" spans="3:14" x14ac:dyDescent="0.25"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</row>
    <row r="1038" spans="3:14" x14ac:dyDescent="0.25"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</row>
    <row r="1039" spans="3:14" x14ac:dyDescent="0.25"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</row>
    <row r="1040" spans="3:14" x14ac:dyDescent="0.25"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</row>
    <row r="1041" spans="3:14" x14ac:dyDescent="0.25"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</row>
    <row r="1042" spans="3:14" x14ac:dyDescent="0.25"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</row>
    <row r="1043" spans="3:14" x14ac:dyDescent="0.25"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</row>
    <row r="1044" spans="3:14" x14ac:dyDescent="0.25"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</row>
    <row r="1045" spans="3:14" x14ac:dyDescent="0.25"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</row>
    <row r="1046" spans="3:14" x14ac:dyDescent="0.25"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</row>
    <row r="1047" spans="3:14" x14ac:dyDescent="0.25"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</row>
    <row r="1048" spans="3:14" x14ac:dyDescent="0.25"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</row>
    <row r="1049" spans="3:14" x14ac:dyDescent="0.25"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</row>
    <row r="1050" spans="3:14" x14ac:dyDescent="0.25"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</row>
    <row r="1051" spans="3:14" x14ac:dyDescent="0.25"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</row>
    <row r="1052" spans="3:14" x14ac:dyDescent="0.25"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</row>
    <row r="1053" spans="3:14" x14ac:dyDescent="0.25"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</row>
    <row r="1054" spans="3:14" x14ac:dyDescent="0.25"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</row>
    <row r="1055" spans="3:14" x14ac:dyDescent="0.25"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</row>
    <row r="1056" spans="3:14" x14ac:dyDescent="0.25"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</row>
    <row r="1057" spans="3:14" x14ac:dyDescent="0.25"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</row>
    <row r="1058" spans="3:14" x14ac:dyDescent="0.25"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</row>
    <row r="1059" spans="3:14" x14ac:dyDescent="0.25"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</row>
    <row r="1060" spans="3:14" x14ac:dyDescent="0.25"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</row>
    <row r="1061" spans="3:14" x14ac:dyDescent="0.25"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</row>
    <row r="1062" spans="3:14" x14ac:dyDescent="0.25"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</row>
    <row r="1063" spans="3:14" x14ac:dyDescent="0.25"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</row>
    <row r="1064" spans="3:14" x14ac:dyDescent="0.25"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</row>
    <row r="1065" spans="3:14" x14ac:dyDescent="0.25"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</row>
    <row r="1066" spans="3:14" x14ac:dyDescent="0.25"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</row>
    <row r="1067" spans="3:14" x14ac:dyDescent="0.25"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</row>
    <row r="1068" spans="3:14" x14ac:dyDescent="0.25"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</row>
    <row r="1069" spans="3:14" x14ac:dyDescent="0.25"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</row>
    <row r="1070" spans="3:14" x14ac:dyDescent="0.25"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</row>
    <row r="1071" spans="3:14" x14ac:dyDescent="0.25"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</row>
    <row r="1072" spans="3:14" x14ac:dyDescent="0.25"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</row>
    <row r="1073" spans="3:14" x14ac:dyDescent="0.25"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</row>
    <row r="1074" spans="3:14" x14ac:dyDescent="0.25"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</row>
    <row r="1075" spans="3:14" x14ac:dyDescent="0.25"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</row>
    <row r="1076" spans="3:14" x14ac:dyDescent="0.25"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</row>
    <row r="1077" spans="3:14" x14ac:dyDescent="0.25"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</row>
    <row r="1078" spans="3:14" x14ac:dyDescent="0.25"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</row>
    <row r="1079" spans="3:14" x14ac:dyDescent="0.25"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</row>
    <row r="1080" spans="3:14" x14ac:dyDescent="0.25"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</row>
    <row r="1081" spans="3:14" x14ac:dyDescent="0.25"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</row>
    <row r="1082" spans="3:14" x14ac:dyDescent="0.25"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</row>
    <row r="1083" spans="3:14" x14ac:dyDescent="0.25"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</row>
    <row r="1084" spans="3:14" x14ac:dyDescent="0.25"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</row>
    <row r="1085" spans="3:14" x14ac:dyDescent="0.25"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</row>
    <row r="1086" spans="3:14" x14ac:dyDescent="0.25"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</row>
    <row r="1087" spans="3:14" x14ac:dyDescent="0.25"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</row>
    <row r="1088" spans="3:14" x14ac:dyDescent="0.25"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</row>
    <row r="1089" spans="3:14" x14ac:dyDescent="0.25"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</row>
    <row r="1090" spans="3:14" x14ac:dyDescent="0.25"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</row>
    <row r="1091" spans="3:14" x14ac:dyDescent="0.25"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</row>
    <row r="1092" spans="3:14" x14ac:dyDescent="0.25"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</row>
    <row r="1093" spans="3:14" x14ac:dyDescent="0.25"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</row>
    <row r="1094" spans="3:14" x14ac:dyDescent="0.25"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</row>
    <row r="1095" spans="3:14" x14ac:dyDescent="0.25"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</row>
    <row r="1096" spans="3:14" x14ac:dyDescent="0.25"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</row>
    <row r="1097" spans="3:14" x14ac:dyDescent="0.25"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</row>
    <row r="1098" spans="3:14" x14ac:dyDescent="0.25"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</row>
    <row r="1099" spans="3:14" x14ac:dyDescent="0.25"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</row>
    <row r="1100" spans="3:14" x14ac:dyDescent="0.25"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</row>
    <row r="1101" spans="3:14" x14ac:dyDescent="0.25"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</row>
    <row r="1102" spans="3:14" x14ac:dyDescent="0.25"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</row>
    <row r="1103" spans="3:14" x14ac:dyDescent="0.25"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</row>
    <row r="1104" spans="3:14" x14ac:dyDescent="0.25"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</row>
    <row r="1105" spans="3:14" x14ac:dyDescent="0.25"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</row>
    <row r="1106" spans="3:14" x14ac:dyDescent="0.25"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</row>
    <row r="1107" spans="3:14" x14ac:dyDescent="0.25"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</row>
    <row r="1108" spans="3:14" x14ac:dyDescent="0.25"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</row>
    <row r="1109" spans="3:14" x14ac:dyDescent="0.25"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</row>
    <row r="1110" spans="3:14" x14ac:dyDescent="0.25"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</row>
    <row r="1111" spans="3:14" x14ac:dyDescent="0.25"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</row>
    <row r="1112" spans="3:14" x14ac:dyDescent="0.25"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</row>
    <row r="1113" spans="3:14" x14ac:dyDescent="0.25"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</row>
    <row r="1114" spans="3:14" x14ac:dyDescent="0.25"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</row>
    <row r="1115" spans="3:14" x14ac:dyDescent="0.25"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</row>
    <row r="1116" spans="3:14" x14ac:dyDescent="0.25"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</row>
    <row r="1117" spans="3:14" x14ac:dyDescent="0.25"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</row>
    <row r="1118" spans="3:14" x14ac:dyDescent="0.25"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</row>
    <row r="1119" spans="3:14" x14ac:dyDescent="0.25"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</row>
    <row r="1120" spans="3:14" x14ac:dyDescent="0.25"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</row>
    <row r="1121" spans="3:14" x14ac:dyDescent="0.25"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</row>
    <row r="1122" spans="3:14" x14ac:dyDescent="0.25"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</row>
    <row r="1123" spans="3:14" x14ac:dyDescent="0.25"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</row>
    <row r="1124" spans="3:14" x14ac:dyDescent="0.25"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</row>
    <row r="1125" spans="3:14" x14ac:dyDescent="0.25"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</row>
    <row r="1126" spans="3:14" x14ac:dyDescent="0.25"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</row>
    <row r="1127" spans="3:14" x14ac:dyDescent="0.25"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</row>
    <row r="1128" spans="3:14" x14ac:dyDescent="0.25"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</row>
    <row r="1129" spans="3:14" x14ac:dyDescent="0.25"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</row>
    <row r="1130" spans="3:14" x14ac:dyDescent="0.25"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</row>
    <row r="1131" spans="3:14" x14ac:dyDescent="0.25"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</row>
    <row r="1132" spans="3:14" x14ac:dyDescent="0.25"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</row>
    <row r="1133" spans="3:14" x14ac:dyDescent="0.25"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</row>
    <row r="1134" spans="3:14" x14ac:dyDescent="0.25"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</row>
    <row r="1135" spans="3:14" x14ac:dyDescent="0.25"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</row>
    <row r="1136" spans="3:14" x14ac:dyDescent="0.25"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</row>
    <row r="1137" spans="3:14" x14ac:dyDescent="0.25"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</row>
    <row r="1138" spans="3:14" x14ac:dyDescent="0.25"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</row>
    <row r="1139" spans="3:14" x14ac:dyDescent="0.25"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</row>
    <row r="1140" spans="3:14" x14ac:dyDescent="0.25"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</row>
    <row r="1141" spans="3:14" x14ac:dyDescent="0.25"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</row>
    <row r="1142" spans="3:14" x14ac:dyDescent="0.25"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</row>
    <row r="1143" spans="3:14" x14ac:dyDescent="0.25"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</row>
    <row r="1144" spans="3:14" x14ac:dyDescent="0.25"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</row>
    <row r="1145" spans="3:14" x14ac:dyDescent="0.25"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</row>
    <row r="1146" spans="3:14" x14ac:dyDescent="0.25"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</row>
    <row r="1147" spans="3:14" x14ac:dyDescent="0.25"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</row>
    <row r="1148" spans="3:14" x14ac:dyDescent="0.25"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</row>
    <row r="1149" spans="3:14" x14ac:dyDescent="0.25"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</row>
    <row r="1150" spans="3:14" x14ac:dyDescent="0.25"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</row>
    <row r="1151" spans="3:14" x14ac:dyDescent="0.25"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</row>
    <row r="1152" spans="3:14" x14ac:dyDescent="0.25"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</row>
    <row r="1153" spans="3:14" x14ac:dyDescent="0.25"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</row>
    <row r="1154" spans="3:14" x14ac:dyDescent="0.25"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</row>
    <row r="1155" spans="3:14" x14ac:dyDescent="0.25"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</row>
    <row r="1156" spans="3:14" x14ac:dyDescent="0.25"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</row>
    <row r="1157" spans="3:14" x14ac:dyDescent="0.25"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</row>
    <row r="1158" spans="3:14" x14ac:dyDescent="0.25"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</row>
    <row r="1159" spans="3:14" x14ac:dyDescent="0.25"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</row>
    <row r="1160" spans="3:14" x14ac:dyDescent="0.25"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</row>
    <row r="1161" spans="3:14" x14ac:dyDescent="0.25"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</row>
    <row r="1162" spans="3:14" x14ac:dyDescent="0.25"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</row>
    <row r="1163" spans="3:14" x14ac:dyDescent="0.25"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</row>
    <row r="1164" spans="3:14" x14ac:dyDescent="0.25"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</row>
    <row r="1165" spans="3:14" x14ac:dyDescent="0.25"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</row>
    <row r="1166" spans="3:14" x14ac:dyDescent="0.25"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</row>
    <row r="1167" spans="3:14" x14ac:dyDescent="0.25"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</row>
    <row r="1168" spans="3:14" x14ac:dyDescent="0.25"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</row>
    <row r="1169" spans="3:14" x14ac:dyDescent="0.25"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</row>
    <row r="1170" spans="3:14" x14ac:dyDescent="0.25"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</row>
    <row r="1171" spans="3:14" x14ac:dyDescent="0.25"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</row>
    <row r="1172" spans="3:14" x14ac:dyDescent="0.25"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</row>
    <row r="1173" spans="3:14" x14ac:dyDescent="0.25"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</row>
    <row r="1174" spans="3:14" x14ac:dyDescent="0.25"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</row>
    <row r="1175" spans="3:14" x14ac:dyDescent="0.25"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</row>
    <row r="1176" spans="3:14" x14ac:dyDescent="0.25"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</row>
    <row r="1177" spans="3:14" x14ac:dyDescent="0.25"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</row>
    <row r="1178" spans="3:14" x14ac:dyDescent="0.25"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</row>
    <row r="1179" spans="3:14" x14ac:dyDescent="0.25"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</row>
    <row r="1180" spans="3:14" x14ac:dyDescent="0.25"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</row>
    <row r="1181" spans="3:14" x14ac:dyDescent="0.25"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</row>
    <row r="1182" spans="3:14" x14ac:dyDescent="0.25"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</row>
    <row r="1183" spans="3:14" x14ac:dyDescent="0.25"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</row>
    <row r="1184" spans="3:14" x14ac:dyDescent="0.25"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</row>
    <row r="1185" spans="3:14" x14ac:dyDescent="0.25"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</row>
    <row r="1186" spans="3:14" x14ac:dyDescent="0.25"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</row>
    <row r="1187" spans="3:14" x14ac:dyDescent="0.25"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</row>
    <row r="1188" spans="3:14" x14ac:dyDescent="0.25"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</row>
    <row r="1189" spans="3:14" x14ac:dyDescent="0.25"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</row>
    <row r="1190" spans="3:14" x14ac:dyDescent="0.25"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</row>
    <row r="1191" spans="3:14" x14ac:dyDescent="0.25"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</row>
    <row r="1192" spans="3:14" x14ac:dyDescent="0.25"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</row>
    <row r="1193" spans="3:14" x14ac:dyDescent="0.25"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</row>
    <row r="1194" spans="3:14" x14ac:dyDescent="0.25"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</row>
    <row r="1195" spans="3:14" x14ac:dyDescent="0.25"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</row>
    <row r="1196" spans="3:14" x14ac:dyDescent="0.25"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</row>
    <row r="1197" spans="3:14" x14ac:dyDescent="0.25"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</row>
    <row r="1198" spans="3:14" x14ac:dyDescent="0.25"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</row>
    <row r="1199" spans="3:14" x14ac:dyDescent="0.25"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</row>
    <row r="1200" spans="3:14" x14ac:dyDescent="0.25"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</row>
    <row r="1201" spans="3:14" x14ac:dyDescent="0.25"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</row>
    <row r="1202" spans="3:14" x14ac:dyDescent="0.25"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</row>
    <row r="1203" spans="3:14" x14ac:dyDescent="0.25"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</row>
    <row r="1204" spans="3:14" x14ac:dyDescent="0.25"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</row>
    <row r="1205" spans="3:14" x14ac:dyDescent="0.25"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</row>
    <row r="1206" spans="3:14" x14ac:dyDescent="0.25"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</row>
    <row r="1207" spans="3:14" x14ac:dyDescent="0.25"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</row>
    <row r="1208" spans="3:14" x14ac:dyDescent="0.25"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</row>
    <row r="1209" spans="3:14" x14ac:dyDescent="0.25"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</row>
    <row r="1210" spans="3:14" x14ac:dyDescent="0.25"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</row>
    <row r="1211" spans="3:14" x14ac:dyDescent="0.25"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</row>
    <row r="1212" spans="3:14" x14ac:dyDescent="0.25"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</row>
    <row r="1213" spans="3:14" x14ac:dyDescent="0.25"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</row>
    <row r="1214" spans="3:14" x14ac:dyDescent="0.25"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</row>
    <row r="1215" spans="3:14" x14ac:dyDescent="0.25"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</row>
    <row r="1216" spans="3:14" x14ac:dyDescent="0.25"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</row>
    <row r="1217" spans="3:14" x14ac:dyDescent="0.25"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</row>
    <row r="1218" spans="3:14" x14ac:dyDescent="0.25"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</row>
    <row r="1219" spans="3:14" x14ac:dyDescent="0.25"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</row>
    <row r="1220" spans="3:14" x14ac:dyDescent="0.25"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</row>
    <row r="1221" spans="3:14" x14ac:dyDescent="0.25"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</row>
    <row r="1222" spans="3:14" x14ac:dyDescent="0.25"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</row>
    <row r="1223" spans="3:14" x14ac:dyDescent="0.25"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</row>
    <row r="1224" spans="3:14" x14ac:dyDescent="0.25"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</row>
    <row r="1225" spans="3:14" x14ac:dyDescent="0.25"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</row>
    <row r="1226" spans="3:14" x14ac:dyDescent="0.25"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</row>
    <row r="1227" spans="3:14" x14ac:dyDescent="0.25"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</row>
    <row r="1228" spans="3:14" x14ac:dyDescent="0.25"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</row>
    <row r="1229" spans="3:14" x14ac:dyDescent="0.25"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</row>
    <row r="1230" spans="3:14" x14ac:dyDescent="0.25"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</row>
    <row r="1231" spans="3:14" x14ac:dyDescent="0.25"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</row>
    <row r="1232" spans="3:14" x14ac:dyDescent="0.25"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</row>
    <row r="1233" spans="3:14" x14ac:dyDescent="0.25"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</row>
    <row r="1234" spans="3:14" x14ac:dyDescent="0.25"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</row>
    <row r="1235" spans="3:14" x14ac:dyDescent="0.25"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</row>
    <row r="1236" spans="3:14" x14ac:dyDescent="0.25"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</row>
    <row r="1237" spans="3:14" x14ac:dyDescent="0.25"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</row>
    <row r="1238" spans="3:14" x14ac:dyDescent="0.25"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</row>
    <row r="1239" spans="3:14" x14ac:dyDescent="0.25"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</row>
    <row r="1240" spans="3:14" x14ac:dyDescent="0.25"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</row>
    <row r="1241" spans="3:14" x14ac:dyDescent="0.25"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</row>
    <row r="1242" spans="3:14" x14ac:dyDescent="0.25"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</row>
    <row r="1243" spans="3:14" x14ac:dyDescent="0.25"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</row>
    <row r="1244" spans="3:14" x14ac:dyDescent="0.25"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</row>
    <row r="1245" spans="3:14" x14ac:dyDescent="0.25"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</row>
    <row r="1246" spans="3:14" x14ac:dyDescent="0.25"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</row>
    <row r="1247" spans="3:14" x14ac:dyDescent="0.25"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</row>
    <row r="1248" spans="3:14" x14ac:dyDescent="0.25"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</row>
    <row r="1249" spans="3:14" x14ac:dyDescent="0.25"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</row>
    <row r="1250" spans="3:14" x14ac:dyDescent="0.25"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</row>
    <row r="1251" spans="3:14" x14ac:dyDescent="0.25"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</row>
    <row r="1252" spans="3:14" x14ac:dyDescent="0.25"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</row>
    <row r="1253" spans="3:14" x14ac:dyDescent="0.25"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</row>
    <row r="1254" spans="3:14" x14ac:dyDescent="0.25"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</row>
    <row r="1255" spans="3:14" x14ac:dyDescent="0.25"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</row>
    <row r="1256" spans="3:14" x14ac:dyDescent="0.25"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</row>
    <row r="1257" spans="3:14" x14ac:dyDescent="0.25"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</row>
    <row r="1258" spans="3:14" x14ac:dyDescent="0.25"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</row>
    <row r="1259" spans="3:14" x14ac:dyDescent="0.25"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</row>
    <row r="1260" spans="3:14" x14ac:dyDescent="0.25"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</row>
    <row r="1261" spans="3:14" x14ac:dyDescent="0.25"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</row>
    <row r="1262" spans="3:14" x14ac:dyDescent="0.25"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</row>
    <row r="1263" spans="3:14" x14ac:dyDescent="0.25"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</row>
    <row r="1264" spans="3:14" x14ac:dyDescent="0.25"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</row>
    <row r="1265" spans="3:14" x14ac:dyDescent="0.25"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</row>
    <row r="1266" spans="3:14" x14ac:dyDescent="0.25"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</row>
    <row r="1267" spans="3:14" x14ac:dyDescent="0.25"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</row>
    <row r="1268" spans="3:14" x14ac:dyDescent="0.25"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</row>
    <row r="1269" spans="3:14" x14ac:dyDescent="0.25"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</row>
    <row r="1270" spans="3:14" x14ac:dyDescent="0.25"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</row>
    <row r="1271" spans="3:14" x14ac:dyDescent="0.25"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</row>
    <row r="1272" spans="3:14" x14ac:dyDescent="0.25"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</row>
    <row r="1273" spans="3:14" x14ac:dyDescent="0.25"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</row>
    <row r="1274" spans="3:14" x14ac:dyDescent="0.25"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</row>
    <row r="1275" spans="3:14" x14ac:dyDescent="0.25"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</row>
    <row r="1276" spans="3:14" x14ac:dyDescent="0.25"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</row>
    <row r="1277" spans="3:14" x14ac:dyDescent="0.25"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</row>
    <row r="1278" spans="3:14" x14ac:dyDescent="0.25"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</row>
    <row r="1279" spans="3:14" x14ac:dyDescent="0.25"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</row>
    <row r="1280" spans="3:14" x14ac:dyDescent="0.25"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</row>
    <row r="1281" spans="3:14" x14ac:dyDescent="0.25"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</row>
    <row r="1282" spans="3:14" x14ac:dyDescent="0.25"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</row>
    <row r="1283" spans="3:14" x14ac:dyDescent="0.25"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</row>
    <row r="1284" spans="3:14" x14ac:dyDescent="0.25"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</row>
    <row r="1285" spans="3:14" x14ac:dyDescent="0.25"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</row>
    <row r="1286" spans="3:14" x14ac:dyDescent="0.25"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</row>
    <row r="1287" spans="3:14" x14ac:dyDescent="0.25"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</row>
    <row r="1288" spans="3:14" x14ac:dyDescent="0.25"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</row>
    <row r="1289" spans="3:14" x14ac:dyDescent="0.25"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</row>
    <row r="1290" spans="3:14" x14ac:dyDescent="0.25"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</row>
    <row r="1291" spans="3:14" x14ac:dyDescent="0.25"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</row>
    <row r="1292" spans="3:14" x14ac:dyDescent="0.25"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</row>
    <row r="1293" spans="3:14" x14ac:dyDescent="0.25"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</row>
    <row r="1294" spans="3:14" x14ac:dyDescent="0.25"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</row>
    <row r="1295" spans="3:14" x14ac:dyDescent="0.25"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</row>
    <row r="1296" spans="3:14" x14ac:dyDescent="0.25"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</row>
    <row r="1297" spans="3:14" x14ac:dyDescent="0.25"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</row>
    <row r="1298" spans="3:14" x14ac:dyDescent="0.25"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</row>
    <row r="1299" spans="3:14" x14ac:dyDescent="0.25"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</row>
    <row r="1300" spans="3:14" x14ac:dyDescent="0.25"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</row>
    <row r="1301" spans="3:14" x14ac:dyDescent="0.25"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</row>
    <row r="1302" spans="3:14" x14ac:dyDescent="0.25"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</row>
    <row r="1303" spans="3:14" x14ac:dyDescent="0.25"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</row>
    <row r="1304" spans="3:14" x14ac:dyDescent="0.25"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</row>
    <row r="1305" spans="3:14" x14ac:dyDescent="0.25"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</row>
    <row r="1306" spans="3:14" x14ac:dyDescent="0.25"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</row>
    <row r="1307" spans="3:14" x14ac:dyDescent="0.25"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</row>
    <row r="1308" spans="3:14" x14ac:dyDescent="0.25"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</row>
    <row r="1309" spans="3:14" x14ac:dyDescent="0.25"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</row>
    <row r="1310" spans="3:14" x14ac:dyDescent="0.25"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</row>
    <row r="1311" spans="3:14" x14ac:dyDescent="0.25"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</row>
    <row r="1312" spans="3:14" x14ac:dyDescent="0.25"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</row>
    <row r="1313" spans="3:14" x14ac:dyDescent="0.25"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</row>
    <row r="1314" spans="3:14" x14ac:dyDescent="0.25"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</row>
    <row r="1315" spans="3:14" x14ac:dyDescent="0.25"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</row>
    <row r="1316" spans="3:14" x14ac:dyDescent="0.25"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</row>
    <row r="1317" spans="3:14" x14ac:dyDescent="0.25"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</row>
    <row r="1318" spans="3:14" x14ac:dyDescent="0.25"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</row>
    <row r="1319" spans="3:14" x14ac:dyDescent="0.25"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</row>
    <row r="1320" spans="3:14" x14ac:dyDescent="0.25"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</row>
    <row r="1321" spans="3:14" x14ac:dyDescent="0.25"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</row>
    <row r="1322" spans="3:14" x14ac:dyDescent="0.25"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</row>
    <row r="1323" spans="3:14" x14ac:dyDescent="0.25"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</row>
    <row r="1324" spans="3:14" x14ac:dyDescent="0.25"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</row>
    <row r="1325" spans="3:14" x14ac:dyDescent="0.25"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</row>
    <row r="1326" spans="3:14" x14ac:dyDescent="0.25"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</row>
    <row r="1327" spans="3:14" x14ac:dyDescent="0.25"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</row>
    <row r="1328" spans="3:14" x14ac:dyDescent="0.25"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</row>
    <row r="1329" spans="3:14" x14ac:dyDescent="0.25"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</row>
    <row r="1330" spans="3:14" x14ac:dyDescent="0.25"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</row>
    <row r="1331" spans="3:14" x14ac:dyDescent="0.25"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</row>
    <row r="1332" spans="3:14" x14ac:dyDescent="0.25"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</row>
    <row r="1333" spans="3:14" x14ac:dyDescent="0.25"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</row>
    <row r="1334" spans="3:14" x14ac:dyDescent="0.25"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</row>
    <row r="1335" spans="3:14" x14ac:dyDescent="0.25"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</row>
    <row r="1336" spans="3:14" x14ac:dyDescent="0.25"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</row>
    <row r="1337" spans="3:14" x14ac:dyDescent="0.25"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</row>
    <row r="1338" spans="3:14" x14ac:dyDescent="0.25"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</row>
    <row r="1339" spans="3:14" x14ac:dyDescent="0.25"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</row>
    <row r="1340" spans="3:14" x14ac:dyDescent="0.25"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</row>
    <row r="1341" spans="3:14" x14ac:dyDescent="0.25"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</row>
    <row r="1342" spans="3:14" x14ac:dyDescent="0.25"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</row>
    <row r="1343" spans="3:14" x14ac:dyDescent="0.25"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</row>
    <row r="1344" spans="3:14" x14ac:dyDescent="0.25"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</row>
    <row r="1345" spans="3:14" x14ac:dyDescent="0.25"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</row>
    <row r="1346" spans="3:14" x14ac:dyDescent="0.25"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</row>
    <row r="1347" spans="3:14" x14ac:dyDescent="0.25"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</row>
    <row r="1348" spans="3:14" x14ac:dyDescent="0.25"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</row>
    <row r="1349" spans="3:14" x14ac:dyDescent="0.25"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</row>
    <row r="1350" spans="3:14" x14ac:dyDescent="0.25"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</row>
    <row r="1351" spans="3:14" x14ac:dyDescent="0.25"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</row>
    <row r="1352" spans="3:14" x14ac:dyDescent="0.25"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</row>
    <row r="1353" spans="3:14" x14ac:dyDescent="0.25"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</row>
    <row r="1354" spans="3:14" x14ac:dyDescent="0.25"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</row>
    <row r="1355" spans="3:14" x14ac:dyDescent="0.25"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</row>
    <row r="1356" spans="3:14" x14ac:dyDescent="0.25"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</row>
    <row r="1357" spans="3:14" x14ac:dyDescent="0.25"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</row>
    <row r="1358" spans="3:14" x14ac:dyDescent="0.25"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</row>
    <row r="1359" spans="3:14" x14ac:dyDescent="0.25"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</row>
    <row r="1360" spans="3:14" x14ac:dyDescent="0.25"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</row>
    <row r="1361" spans="3:14" x14ac:dyDescent="0.25"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</row>
    <row r="1362" spans="3:14" x14ac:dyDescent="0.25"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</row>
    <row r="1363" spans="3:14" x14ac:dyDescent="0.25"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</row>
    <row r="1364" spans="3:14" x14ac:dyDescent="0.25"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</row>
    <row r="1365" spans="3:14" x14ac:dyDescent="0.25"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</row>
    <row r="1366" spans="3:14" x14ac:dyDescent="0.25"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</row>
    <row r="1367" spans="3:14" x14ac:dyDescent="0.25"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</row>
    <row r="1368" spans="3:14" x14ac:dyDescent="0.25"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</row>
    <row r="1369" spans="3:14" x14ac:dyDescent="0.25"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</row>
    <row r="1370" spans="3:14" x14ac:dyDescent="0.25"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</row>
    <row r="1371" spans="3:14" x14ac:dyDescent="0.25"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</row>
    <row r="1372" spans="3:14" x14ac:dyDescent="0.25"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</row>
    <row r="1373" spans="3:14" x14ac:dyDescent="0.25"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</row>
    <row r="1374" spans="3:14" x14ac:dyDescent="0.25"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</row>
    <row r="1375" spans="3:14" x14ac:dyDescent="0.25"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</row>
    <row r="1376" spans="3:14" x14ac:dyDescent="0.25"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</row>
    <row r="1377" spans="3:14" x14ac:dyDescent="0.25"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</row>
    <row r="1378" spans="3:14" x14ac:dyDescent="0.25"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</row>
    <row r="1379" spans="3:14" x14ac:dyDescent="0.25"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</row>
    <row r="1380" spans="3:14" x14ac:dyDescent="0.25"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</row>
    <row r="1381" spans="3:14" x14ac:dyDescent="0.25"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</row>
    <row r="1382" spans="3:14" x14ac:dyDescent="0.25"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</row>
    <row r="1383" spans="3:14" x14ac:dyDescent="0.25"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</row>
    <row r="1384" spans="3:14" x14ac:dyDescent="0.25"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</row>
    <row r="1385" spans="3:14" x14ac:dyDescent="0.25"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</row>
    <row r="1386" spans="3:14" x14ac:dyDescent="0.25"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</row>
    <row r="1387" spans="3:14" x14ac:dyDescent="0.25"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</row>
    <row r="1388" spans="3:14" x14ac:dyDescent="0.25"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</row>
    <row r="1389" spans="3:14" x14ac:dyDescent="0.25"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</row>
    <row r="1390" spans="3:14" x14ac:dyDescent="0.25"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</row>
    <row r="1391" spans="3:14" x14ac:dyDescent="0.25"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</row>
    <row r="1392" spans="3:14" x14ac:dyDescent="0.25"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</row>
    <row r="1393" spans="3:14" x14ac:dyDescent="0.25"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</row>
    <row r="1394" spans="3:14" x14ac:dyDescent="0.25"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</row>
    <row r="1395" spans="3:14" x14ac:dyDescent="0.25"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</row>
    <row r="1396" spans="3:14" x14ac:dyDescent="0.25"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</row>
    <row r="1397" spans="3:14" x14ac:dyDescent="0.25"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</row>
    <row r="1398" spans="3:14" x14ac:dyDescent="0.25"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</row>
    <row r="1399" spans="3:14" x14ac:dyDescent="0.25"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</row>
    <row r="1400" spans="3:14" x14ac:dyDescent="0.25"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</row>
    <row r="1401" spans="3:14" x14ac:dyDescent="0.25"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</row>
    <row r="1402" spans="3:14" x14ac:dyDescent="0.25"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</row>
    <row r="1403" spans="3:14" x14ac:dyDescent="0.25"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</row>
    <row r="1404" spans="3:14" x14ac:dyDescent="0.25"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</row>
    <row r="1405" spans="3:14" x14ac:dyDescent="0.25"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</row>
    <row r="1406" spans="3:14" x14ac:dyDescent="0.25"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</row>
    <row r="1407" spans="3:14" x14ac:dyDescent="0.25"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</row>
    <row r="1408" spans="3:14" x14ac:dyDescent="0.25"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</row>
    <row r="1409" spans="3:14" x14ac:dyDescent="0.25"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</row>
    <row r="1410" spans="3:14" x14ac:dyDescent="0.25"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</row>
    <row r="1411" spans="3:14" x14ac:dyDescent="0.25"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</row>
    <row r="1412" spans="3:14" x14ac:dyDescent="0.25"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</row>
    <row r="1413" spans="3:14" x14ac:dyDescent="0.25"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</row>
    <row r="1414" spans="3:14" x14ac:dyDescent="0.25"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</row>
    <row r="1415" spans="3:14" x14ac:dyDescent="0.25"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</row>
    <row r="1416" spans="3:14" x14ac:dyDescent="0.25"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</row>
    <row r="1417" spans="3:14" x14ac:dyDescent="0.25"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</row>
    <row r="1418" spans="3:14" x14ac:dyDescent="0.25"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</row>
    <row r="1419" spans="3:14" x14ac:dyDescent="0.25"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</row>
    <row r="1420" spans="3:14" x14ac:dyDescent="0.25"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</row>
    <row r="1421" spans="3:14" x14ac:dyDescent="0.25"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</row>
    <row r="1422" spans="3:14" x14ac:dyDescent="0.25"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</row>
    <row r="1423" spans="3:14" x14ac:dyDescent="0.25"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</row>
    <row r="1424" spans="3:14" x14ac:dyDescent="0.25"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</row>
    <row r="1425" spans="3:14" x14ac:dyDescent="0.25"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</row>
    <row r="1426" spans="3:14" x14ac:dyDescent="0.25"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</row>
    <row r="1427" spans="3:14" x14ac:dyDescent="0.25"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</row>
    <row r="1428" spans="3:14" x14ac:dyDescent="0.25"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</row>
    <row r="1429" spans="3:14" x14ac:dyDescent="0.25"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</row>
    <row r="1430" spans="3:14" x14ac:dyDescent="0.25"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</row>
    <row r="1431" spans="3:14" x14ac:dyDescent="0.25"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</row>
    <row r="1432" spans="3:14" x14ac:dyDescent="0.25"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</row>
    <row r="1433" spans="3:14" x14ac:dyDescent="0.25"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</row>
    <row r="1434" spans="3:14" x14ac:dyDescent="0.25"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</row>
    <row r="1435" spans="3:14" x14ac:dyDescent="0.25"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</row>
    <row r="1436" spans="3:14" x14ac:dyDescent="0.25"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</row>
    <row r="1437" spans="3:14" x14ac:dyDescent="0.25"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</row>
    <row r="1438" spans="3:14" x14ac:dyDescent="0.25"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</row>
    <row r="1439" spans="3:14" x14ac:dyDescent="0.25"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</row>
    <row r="1440" spans="3:14" x14ac:dyDescent="0.25"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</row>
    <row r="1441" spans="3:14" x14ac:dyDescent="0.25"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</row>
    <row r="1442" spans="3:14" x14ac:dyDescent="0.25"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</row>
    <row r="1443" spans="3:14" x14ac:dyDescent="0.25"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</row>
    <row r="1444" spans="3:14" x14ac:dyDescent="0.25"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</row>
    <row r="1445" spans="3:14" x14ac:dyDescent="0.25"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</row>
    <row r="1446" spans="3:14" x14ac:dyDescent="0.25"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</row>
    <row r="1447" spans="3:14" x14ac:dyDescent="0.25"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</row>
    <row r="1448" spans="3:14" x14ac:dyDescent="0.25"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</row>
    <row r="1449" spans="3:14" x14ac:dyDescent="0.25"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</row>
    <row r="1450" spans="3:14" x14ac:dyDescent="0.25"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</row>
    <row r="1451" spans="3:14" x14ac:dyDescent="0.25"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</row>
    <row r="1452" spans="3:14" x14ac:dyDescent="0.25"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</row>
    <row r="1453" spans="3:14" x14ac:dyDescent="0.25"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</row>
    <row r="1454" spans="3:14" x14ac:dyDescent="0.25"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</row>
    <row r="1455" spans="3:14" x14ac:dyDescent="0.25"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</row>
    <row r="1456" spans="3:14" x14ac:dyDescent="0.25"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</row>
    <row r="1457" spans="3:14" x14ac:dyDescent="0.25"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</row>
    <row r="1458" spans="3:14" x14ac:dyDescent="0.25"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</row>
    <row r="1459" spans="3:14" x14ac:dyDescent="0.25"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</row>
    <row r="1460" spans="3:14" x14ac:dyDescent="0.25"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</row>
    <row r="1461" spans="3:14" x14ac:dyDescent="0.25"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</row>
    <row r="1462" spans="3:14" x14ac:dyDescent="0.25"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</row>
    <row r="1463" spans="3:14" x14ac:dyDescent="0.25"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</row>
    <row r="1464" spans="3:14" x14ac:dyDescent="0.25"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</row>
    <row r="1465" spans="3:14" x14ac:dyDescent="0.25"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</row>
    <row r="1466" spans="3:14" x14ac:dyDescent="0.25"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</row>
    <row r="1467" spans="3:14" x14ac:dyDescent="0.25"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</row>
    <row r="1468" spans="3:14" x14ac:dyDescent="0.25"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</row>
    <row r="1469" spans="3:14" x14ac:dyDescent="0.25"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</row>
    <row r="1470" spans="3:14" x14ac:dyDescent="0.25"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</row>
    <row r="1471" spans="3:14" x14ac:dyDescent="0.25"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</row>
    <row r="1472" spans="3:14" x14ac:dyDescent="0.25"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</row>
    <row r="1473" spans="3:14" x14ac:dyDescent="0.25"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</row>
    <row r="1474" spans="3:14" x14ac:dyDescent="0.25"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</row>
    <row r="1475" spans="3:14" x14ac:dyDescent="0.25"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</row>
    <row r="1476" spans="3:14" x14ac:dyDescent="0.25"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</row>
    <row r="1477" spans="3:14" x14ac:dyDescent="0.25"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</row>
    <row r="1478" spans="3:14" x14ac:dyDescent="0.25"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</row>
    <row r="1479" spans="3:14" x14ac:dyDescent="0.25"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</row>
    <row r="1480" spans="3:14" x14ac:dyDescent="0.25"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</row>
    <row r="1481" spans="3:14" x14ac:dyDescent="0.25"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</row>
    <row r="1482" spans="3:14" x14ac:dyDescent="0.25"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</row>
    <row r="1483" spans="3:14" x14ac:dyDescent="0.25"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</row>
    <row r="1484" spans="3:14" x14ac:dyDescent="0.25"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</row>
    <row r="1485" spans="3:14" x14ac:dyDescent="0.25"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</row>
    <row r="1486" spans="3:14" x14ac:dyDescent="0.25"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</row>
    <row r="1487" spans="3:14" x14ac:dyDescent="0.25"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</row>
    <row r="1488" spans="3:14" x14ac:dyDescent="0.25"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</row>
    <row r="1489" spans="3:14" x14ac:dyDescent="0.25"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</row>
    <row r="1490" spans="3:14" x14ac:dyDescent="0.25"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</row>
    <row r="1491" spans="3:14" x14ac:dyDescent="0.25"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</row>
    <row r="1492" spans="3:14" x14ac:dyDescent="0.25"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</row>
    <row r="1493" spans="3:14" x14ac:dyDescent="0.25"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</row>
    <row r="1494" spans="3:14" x14ac:dyDescent="0.25"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</row>
    <row r="1495" spans="3:14" x14ac:dyDescent="0.25"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</row>
    <row r="1496" spans="3:14" x14ac:dyDescent="0.25"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</row>
    <row r="1497" spans="3:14" x14ac:dyDescent="0.25"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</row>
    <row r="1498" spans="3:14" x14ac:dyDescent="0.25"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</row>
    <row r="1499" spans="3:14" x14ac:dyDescent="0.25"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</row>
    <row r="1500" spans="3:14" x14ac:dyDescent="0.25"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</row>
    <row r="1501" spans="3:14" x14ac:dyDescent="0.25"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</row>
    <row r="1502" spans="3:14" x14ac:dyDescent="0.25"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</row>
    <row r="1503" spans="3:14" x14ac:dyDescent="0.25"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</row>
    <row r="1504" spans="3:14" x14ac:dyDescent="0.25"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</row>
    <row r="1505" spans="3:14" x14ac:dyDescent="0.25"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</row>
    <row r="1506" spans="3:14" x14ac:dyDescent="0.25"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</row>
    <row r="1507" spans="3:14" x14ac:dyDescent="0.25"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</row>
    <row r="1508" spans="3:14" x14ac:dyDescent="0.25"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</row>
    <row r="1509" spans="3:14" x14ac:dyDescent="0.25"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</row>
    <row r="1510" spans="3:14" x14ac:dyDescent="0.25"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</row>
    <row r="1511" spans="3:14" x14ac:dyDescent="0.25"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</row>
    <row r="1512" spans="3:14" x14ac:dyDescent="0.25"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</row>
    <row r="1513" spans="3:14" x14ac:dyDescent="0.25"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</row>
    <row r="1514" spans="3:14" x14ac:dyDescent="0.25"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</row>
    <row r="1515" spans="3:14" x14ac:dyDescent="0.25"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</row>
    <row r="1516" spans="3:14" x14ac:dyDescent="0.25"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</row>
    <row r="1517" spans="3:14" x14ac:dyDescent="0.25"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</row>
    <row r="1518" spans="3:14" x14ac:dyDescent="0.25"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</row>
    <row r="1519" spans="3:14" x14ac:dyDescent="0.25"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</row>
    <row r="1520" spans="3:14" x14ac:dyDescent="0.25"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</row>
    <row r="1521" spans="3:14" x14ac:dyDescent="0.25"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</row>
    <row r="1522" spans="3:14" x14ac:dyDescent="0.25"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</row>
    <row r="1523" spans="3:14" x14ac:dyDescent="0.25"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</row>
    <row r="1524" spans="3:14" x14ac:dyDescent="0.25"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</row>
    <row r="1525" spans="3:14" x14ac:dyDescent="0.25"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</row>
    <row r="1526" spans="3:14" x14ac:dyDescent="0.25"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</row>
    <row r="1527" spans="3:14" x14ac:dyDescent="0.25"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</row>
    <row r="1528" spans="3:14" x14ac:dyDescent="0.25"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</row>
    <row r="1529" spans="3:14" x14ac:dyDescent="0.25"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</row>
    <row r="1530" spans="3:14" x14ac:dyDescent="0.25"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</row>
    <row r="1531" spans="3:14" x14ac:dyDescent="0.25"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</row>
    <row r="1532" spans="3:14" x14ac:dyDescent="0.25"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</row>
    <row r="1533" spans="3:14" x14ac:dyDescent="0.25"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</row>
    <row r="1534" spans="3:14" x14ac:dyDescent="0.25"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</row>
    <row r="1535" spans="3:14" x14ac:dyDescent="0.25"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</row>
    <row r="1536" spans="3:14" x14ac:dyDescent="0.25"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</row>
    <row r="1537" spans="3:14" x14ac:dyDescent="0.25"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</row>
    <row r="1538" spans="3:14" x14ac:dyDescent="0.25"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</row>
    <row r="1539" spans="3:14" x14ac:dyDescent="0.25"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</row>
    <row r="1540" spans="3:14" x14ac:dyDescent="0.25"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</row>
    <row r="1541" spans="3:14" x14ac:dyDescent="0.25"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</row>
    <row r="1542" spans="3:14" x14ac:dyDescent="0.25"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</row>
    <row r="1543" spans="3:14" x14ac:dyDescent="0.25"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</row>
    <row r="1544" spans="3:14" x14ac:dyDescent="0.25"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</row>
    <row r="1545" spans="3:14" x14ac:dyDescent="0.25"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</row>
    <row r="1546" spans="3:14" x14ac:dyDescent="0.25"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</row>
    <row r="1547" spans="3:14" x14ac:dyDescent="0.25"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</row>
    <row r="1548" spans="3:14" x14ac:dyDescent="0.25"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</row>
    <row r="1549" spans="3:14" x14ac:dyDescent="0.25"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</row>
    <row r="1550" spans="3:14" x14ac:dyDescent="0.25"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</row>
    <row r="1551" spans="3:14" x14ac:dyDescent="0.25"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</row>
    <row r="1552" spans="3:14" x14ac:dyDescent="0.25"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</row>
    <row r="1553" spans="3:14" x14ac:dyDescent="0.25"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</row>
    <row r="1554" spans="3:14" x14ac:dyDescent="0.25"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</row>
    <row r="1555" spans="3:14" x14ac:dyDescent="0.25"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</row>
    <row r="1556" spans="3:14" x14ac:dyDescent="0.25"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</row>
    <row r="1557" spans="3:14" x14ac:dyDescent="0.25"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</row>
    <row r="1558" spans="3:14" x14ac:dyDescent="0.25"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</row>
    <row r="1559" spans="3:14" x14ac:dyDescent="0.25"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</row>
    <row r="1560" spans="3:14" x14ac:dyDescent="0.25"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</row>
    <row r="1561" spans="3:14" x14ac:dyDescent="0.25"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</row>
    <row r="1562" spans="3:14" x14ac:dyDescent="0.25"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</row>
    <row r="1563" spans="3:14" x14ac:dyDescent="0.25"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</row>
    <row r="1564" spans="3:14" x14ac:dyDescent="0.25"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</row>
    <row r="1565" spans="3:14" x14ac:dyDescent="0.25"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</row>
    <row r="1566" spans="3:14" x14ac:dyDescent="0.25"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</row>
    <row r="1567" spans="3:14" x14ac:dyDescent="0.25"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</row>
    <row r="1568" spans="3:14" x14ac:dyDescent="0.25"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</row>
    <row r="1569" spans="3:14" x14ac:dyDescent="0.25"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</row>
    <row r="1570" spans="3:14" x14ac:dyDescent="0.25"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</row>
    <row r="1571" spans="3:14" x14ac:dyDescent="0.25"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</row>
    <row r="1572" spans="3:14" x14ac:dyDescent="0.25"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</row>
    <row r="1573" spans="3:14" x14ac:dyDescent="0.25"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</row>
    <row r="1574" spans="3:14" x14ac:dyDescent="0.25"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</row>
    <row r="1575" spans="3:14" x14ac:dyDescent="0.25"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</row>
    <row r="1576" spans="3:14" x14ac:dyDescent="0.25"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</row>
    <row r="1577" spans="3:14" x14ac:dyDescent="0.25"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</row>
    <row r="1578" spans="3:14" x14ac:dyDescent="0.25"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</row>
    <row r="1579" spans="3:14" x14ac:dyDescent="0.25"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</row>
    <row r="1580" spans="3:14" x14ac:dyDescent="0.25"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</row>
    <row r="1581" spans="3:14" x14ac:dyDescent="0.25"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</row>
    <row r="1582" spans="3:14" x14ac:dyDescent="0.25"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</row>
    <row r="1583" spans="3:14" x14ac:dyDescent="0.25"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</row>
    <row r="1584" spans="3:14" x14ac:dyDescent="0.25"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</row>
    <row r="1585" spans="3:14" x14ac:dyDescent="0.25"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</row>
    <row r="1586" spans="3:14" x14ac:dyDescent="0.25"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</row>
    <row r="1587" spans="3:14" x14ac:dyDescent="0.25"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</row>
    <row r="1588" spans="3:14" x14ac:dyDescent="0.25"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</row>
    <row r="1589" spans="3:14" x14ac:dyDescent="0.25"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</row>
    <row r="1590" spans="3:14" x14ac:dyDescent="0.25"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</row>
    <row r="1591" spans="3:14" x14ac:dyDescent="0.25"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</row>
    <row r="1592" spans="3:14" x14ac:dyDescent="0.25"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</row>
    <row r="1593" spans="3:14" x14ac:dyDescent="0.25"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</row>
    <row r="1594" spans="3:14" x14ac:dyDescent="0.25"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</row>
    <row r="1595" spans="3:14" x14ac:dyDescent="0.25"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</row>
    <row r="1596" spans="3:14" x14ac:dyDescent="0.25"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</row>
    <row r="1597" spans="3:14" x14ac:dyDescent="0.25"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</row>
    <row r="1598" spans="3:14" x14ac:dyDescent="0.25"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</row>
    <row r="1599" spans="3:14" x14ac:dyDescent="0.25"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</row>
    <row r="1600" spans="3:14" x14ac:dyDescent="0.25"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</row>
    <row r="1601" spans="3:14" x14ac:dyDescent="0.25"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</row>
    <row r="1602" spans="3:14" x14ac:dyDescent="0.25"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</row>
    <row r="1603" spans="3:14" x14ac:dyDescent="0.25"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</row>
    <row r="1604" spans="3:14" x14ac:dyDescent="0.25"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</row>
    <row r="1605" spans="3:14" x14ac:dyDescent="0.25"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</row>
    <row r="1606" spans="3:14" x14ac:dyDescent="0.25"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</row>
    <row r="1607" spans="3:14" x14ac:dyDescent="0.25"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</row>
    <row r="1608" spans="3:14" x14ac:dyDescent="0.25"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</row>
    <row r="1609" spans="3:14" x14ac:dyDescent="0.25"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</row>
    <row r="1610" spans="3:14" x14ac:dyDescent="0.25"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</row>
    <row r="1611" spans="3:14" x14ac:dyDescent="0.25"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</row>
    <row r="1612" spans="3:14" x14ac:dyDescent="0.25"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</row>
    <row r="1613" spans="3:14" x14ac:dyDescent="0.25"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</row>
    <row r="1614" spans="3:14" x14ac:dyDescent="0.25"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</row>
    <row r="1615" spans="3:14" x14ac:dyDescent="0.25"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</row>
    <row r="1616" spans="3:14" x14ac:dyDescent="0.25"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</row>
    <row r="1617" spans="3:14" x14ac:dyDescent="0.25"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</row>
    <row r="1618" spans="3:14" x14ac:dyDescent="0.25"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</row>
    <row r="1619" spans="3:14" x14ac:dyDescent="0.25"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</row>
    <row r="1620" spans="3:14" x14ac:dyDescent="0.25"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</row>
    <row r="1621" spans="3:14" x14ac:dyDescent="0.25"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</row>
    <row r="1622" spans="3:14" x14ac:dyDescent="0.25"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</row>
    <row r="1623" spans="3:14" x14ac:dyDescent="0.25"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</row>
    <row r="1624" spans="3:14" x14ac:dyDescent="0.25"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</row>
    <row r="1625" spans="3:14" x14ac:dyDescent="0.25"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</row>
    <row r="1626" spans="3:14" x14ac:dyDescent="0.25"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</row>
    <row r="1627" spans="3:14" x14ac:dyDescent="0.25"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</row>
    <row r="1628" spans="3:14" x14ac:dyDescent="0.25"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</row>
    <row r="1629" spans="3:14" x14ac:dyDescent="0.25"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</row>
    <row r="1630" spans="3:14" x14ac:dyDescent="0.25"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</row>
    <row r="1631" spans="3:14" x14ac:dyDescent="0.25"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</row>
    <row r="1632" spans="3:14" x14ac:dyDescent="0.25"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</row>
    <row r="1633" spans="3:14" x14ac:dyDescent="0.25"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</row>
    <row r="1634" spans="3:14" x14ac:dyDescent="0.25"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</row>
    <row r="1635" spans="3:14" x14ac:dyDescent="0.25"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</row>
    <row r="1636" spans="3:14" x14ac:dyDescent="0.25"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</row>
    <row r="1637" spans="3:14" x14ac:dyDescent="0.25"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</row>
    <row r="1638" spans="3:14" x14ac:dyDescent="0.25"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</row>
    <row r="1639" spans="3:14" x14ac:dyDescent="0.25"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</row>
    <row r="1640" spans="3:14" x14ac:dyDescent="0.25"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</row>
    <row r="1641" spans="3:14" x14ac:dyDescent="0.25"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</row>
    <row r="1642" spans="3:14" x14ac:dyDescent="0.25"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</row>
    <row r="1643" spans="3:14" x14ac:dyDescent="0.25"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</row>
    <row r="1644" spans="3:14" x14ac:dyDescent="0.25"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</row>
    <row r="1645" spans="3:14" x14ac:dyDescent="0.25"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</row>
    <row r="1646" spans="3:14" x14ac:dyDescent="0.25"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</row>
    <row r="1647" spans="3:14" x14ac:dyDescent="0.25"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</row>
    <row r="1648" spans="3:14" x14ac:dyDescent="0.25"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</row>
    <row r="1649" spans="3:14" x14ac:dyDescent="0.25"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</row>
    <row r="1650" spans="3:14" x14ac:dyDescent="0.25"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</row>
    <row r="1651" spans="3:14" x14ac:dyDescent="0.25"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</row>
    <row r="1652" spans="3:14" x14ac:dyDescent="0.25"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</row>
    <row r="1653" spans="3:14" x14ac:dyDescent="0.25"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</row>
    <row r="1654" spans="3:14" x14ac:dyDescent="0.25"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</row>
    <row r="1655" spans="3:14" x14ac:dyDescent="0.25"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</row>
    <row r="1656" spans="3:14" x14ac:dyDescent="0.25"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</row>
    <row r="1657" spans="3:14" x14ac:dyDescent="0.25"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</row>
    <row r="1658" spans="3:14" x14ac:dyDescent="0.25"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</row>
    <row r="1659" spans="3:14" x14ac:dyDescent="0.25"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</row>
    <row r="1660" spans="3:14" x14ac:dyDescent="0.25"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</row>
    <row r="1661" spans="3:14" x14ac:dyDescent="0.25"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</row>
    <row r="1662" spans="3:14" x14ac:dyDescent="0.25"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</row>
    <row r="1663" spans="3:14" x14ac:dyDescent="0.25"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</row>
    <row r="1664" spans="3:14" x14ac:dyDescent="0.25"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</row>
    <row r="1665" spans="3:14" x14ac:dyDescent="0.25"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</row>
    <row r="1666" spans="3:14" x14ac:dyDescent="0.25"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</row>
    <row r="1667" spans="3:14" x14ac:dyDescent="0.25"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</row>
    <row r="1668" spans="3:14" x14ac:dyDescent="0.25"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</row>
    <row r="1669" spans="3:14" x14ac:dyDescent="0.25"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</row>
    <row r="1670" spans="3:14" x14ac:dyDescent="0.25"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</row>
    <row r="1671" spans="3:14" x14ac:dyDescent="0.25"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</row>
    <row r="1672" spans="3:14" x14ac:dyDescent="0.25"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</row>
    <row r="1673" spans="3:14" x14ac:dyDescent="0.25"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</row>
    <row r="1674" spans="3:14" x14ac:dyDescent="0.25"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</row>
    <row r="1675" spans="3:14" x14ac:dyDescent="0.25"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</row>
    <row r="1676" spans="3:14" x14ac:dyDescent="0.25"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</row>
    <row r="1677" spans="3:14" x14ac:dyDescent="0.25"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</row>
    <row r="1678" spans="3:14" x14ac:dyDescent="0.25"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</row>
    <row r="1679" spans="3:14" x14ac:dyDescent="0.25"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</row>
    <row r="1680" spans="3:14" x14ac:dyDescent="0.25"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</row>
    <row r="1681" spans="3:14" x14ac:dyDescent="0.25"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</row>
    <row r="1682" spans="3:14" x14ac:dyDescent="0.25"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</row>
    <row r="1683" spans="3:14" x14ac:dyDescent="0.25"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</row>
    <row r="1684" spans="3:14" x14ac:dyDescent="0.25"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</row>
    <row r="1685" spans="3:14" x14ac:dyDescent="0.25"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</row>
    <row r="1686" spans="3:14" x14ac:dyDescent="0.25"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</row>
    <row r="1687" spans="3:14" x14ac:dyDescent="0.25"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</row>
    <row r="1688" spans="3:14" x14ac:dyDescent="0.25"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</row>
    <row r="1689" spans="3:14" x14ac:dyDescent="0.25"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</row>
    <row r="1690" spans="3:14" x14ac:dyDescent="0.25"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</row>
    <row r="1691" spans="3:14" x14ac:dyDescent="0.25"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</row>
    <row r="1692" spans="3:14" x14ac:dyDescent="0.25"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</row>
    <row r="1693" spans="3:14" x14ac:dyDescent="0.25"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</row>
    <row r="1694" spans="3:14" x14ac:dyDescent="0.25"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</row>
    <row r="1695" spans="3:14" x14ac:dyDescent="0.25"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</row>
    <row r="1696" spans="3:14" x14ac:dyDescent="0.25"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</row>
    <row r="1697" spans="3:14" x14ac:dyDescent="0.25"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</row>
    <row r="1698" spans="3:14" x14ac:dyDescent="0.25"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</row>
    <row r="1699" spans="3:14" x14ac:dyDescent="0.25"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</row>
    <row r="1700" spans="3:14" x14ac:dyDescent="0.25"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</row>
    <row r="1701" spans="3:14" x14ac:dyDescent="0.25"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</row>
    <row r="1702" spans="3:14" x14ac:dyDescent="0.25"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</row>
    <row r="1703" spans="3:14" x14ac:dyDescent="0.25"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</row>
    <row r="1704" spans="3:14" x14ac:dyDescent="0.25"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</row>
    <row r="1705" spans="3:14" x14ac:dyDescent="0.25"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</row>
    <row r="1706" spans="3:14" x14ac:dyDescent="0.25"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</row>
    <row r="1707" spans="3:14" x14ac:dyDescent="0.25"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</row>
    <row r="1708" spans="3:14" x14ac:dyDescent="0.25"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</row>
    <row r="1709" spans="3:14" x14ac:dyDescent="0.25"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</row>
    <row r="1710" spans="3:14" x14ac:dyDescent="0.25"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</row>
    <row r="1711" spans="3:14" x14ac:dyDescent="0.25"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</row>
    <row r="1712" spans="3:14" x14ac:dyDescent="0.25"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</row>
    <row r="1713" spans="3:14" x14ac:dyDescent="0.25"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</row>
    <row r="1714" spans="3:14" x14ac:dyDescent="0.25"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</row>
    <row r="1715" spans="3:14" x14ac:dyDescent="0.25"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</row>
    <row r="1716" spans="3:14" x14ac:dyDescent="0.25"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</row>
    <row r="1717" spans="3:14" x14ac:dyDescent="0.25"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</row>
    <row r="1718" spans="3:14" x14ac:dyDescent="0.25"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</row>
    <row r="1719" spans="3:14" x14ac:dyDescent="0.25"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</row>
    <row r="1720" spans="3:14" x14ac:dyDescent="0.25"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</row>
    <row r="1721" spans="3:14" x14ac:dyDescent="0.25"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</row>
    <row r="1722" spans="3:14" x14ac:dyDescent="0.25"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</row>
    <row r="1723" spans="3:14" x14ac:dyDescent="0.25"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</row>
    <row r="1724" spans="3:14" x14ac:dyDescent="0.25"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</row>
    <row r="1725" spans="3:14" x14ac:dyDescent="0.25"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</row>
    <row r="1726" spans="3:14" x14ac:dyDescent="0.25"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</row>
    <row r="1727" spans="3:14" x14ac:dyDescent="0.25"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</row>
    <row r="1728" spans="3:14" x14ac:dyDescent="0.25"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</row>
    <row r="1729" spans="3:14" x14ac:dyDescent="0.25"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</row>
    <row r="1730" spans="3:14" x14ac:dyDescent="0.25"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</row>
    <row r="1731" spans="3:14" x14ac:dyDescent="0.25"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</row>
    <row r="1732" spans="3:14" x14ac:dyDescent="0.25"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</row>
    <row r="1733" spans="3:14" x14ac:dyDescent="0.25"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</row>
    <row r="1734" spans="3:14" x14ac:dyDescent="0.25"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</row>
    <row r="1735" spans="3:14" x14ac:dyDescent="0.25"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</row>
    <row r="1736" spans="3:14" x14ac:dyDescent="0.25"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</row>
    <row r="1737" spans="3:14" x14ac:dyDescent="0.25"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</row>
    <row r="1738" spans="3:14" x14ac:dyDescent="0.25"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</row>
    <row r="1739" spans="3:14" x14ac:dyDescent="0.25"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</row>
    <row r="1740" spans="3:14" x14ac:dyDescent="0.25"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</row>
    <row r="1741" spans="3:14" x14ac:dyDescent="0.25"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</row>
    <row r="1742" spans="3:14" x14ac:dyDescent="0.25"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</row>
    <row r="1743" spans="3:14" x14ac:dyDescent="0.25"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</row>
    <row r="1744" spans="3:14" x14ac:dyDescent="0.25"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</row>
    <row r="1745" spans="3:14" x14ac:dyDescent="0.25"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</row>
    <row r="1746" spans="3:14" x14ac:dyDescent="0.25"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</row>
    <row r="1747" spans="3:14" x14ac:dyDescent="0.25"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</row>
    <row r="1748" spans="3:14" x14ac:dyDescent="0.25"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</row>
    <row r="1749" spans="3:14" x14ac:dyDescent="0.25"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</row>
    <row r="1750" spans="3:14" x14ac:dyDescent="0.25"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</row>
    <row r="1751" spans="3:14" x14ac:dyDescent="0.25"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</row>
    <row r="1752" spans="3:14" x14ac:dyDescent="0.25"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</row>
    <row r="1753" spans="3:14" x14ac:dyDescent="0.25"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</row>
    <row r="1754" spans="3:14" x14ac:dyDescent="0.25"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</row>
    <row r="1755" spans="3:14" x14ac:dyDescent="0.25"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</row>
    <row r="1756" spans="3:14" x14ac:dyDescent="0.25"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</row>
    <row r="1757" spans="3:14" x14ac:dyDescent="0.25"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</row>
    <row r="1758" spans="3:14" x14ac:dyDescent="0.25"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</row>
    <row r="1759" spans="3:14" x14ac:dyDescent="0.25"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</row>
    <row r="1760" spans="3:14" x14ac:dyDescent="0.25"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</row>
    <row r="1761" spans="3:14" x14ac:dyDescent="0.25"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</row>
    <row r="1762" spans="3:14" x14ac:dyDescent="0.25"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</row>
    <row r="1763" spans="3:14" x14ac:dyDescent="0.25"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</row>
    <row r="1764" spans="3:14" x14ac:dyDescent="0.25"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</row>
    <row r="1765" spans="3:14" x14ac:dyDescent="0.25"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</row>
    <row r="1766" spans="3:14" x14ac:dyDescent="0.25"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</row>
    <row r="1767" spans="3:14" x14ac:dyDescent="0.25"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</row>
    <row r="1768" spans="3:14" x14ac:dyDescent="0.25"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</row>
    <row r="1769" spans="3:14" x14ac:dyDescent="0.25"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</row>
    <row r="1770" spans="3:14" x14ac:dyDescent="0.25"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</row>
    <row r="1771" spans="3:14" x14ac:dyDescent="0.25"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</row>
    <row r="1772" spans="3:14" x14ac:dyDescent="0.25"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</row>
    <row r="1773" spans="3:14" x14ac:dyDescent="0.25"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</row>
    <row r="1774" spans="3:14" x14ac:dyDescent="0.25"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</row>
    <row r="1775" spans="3:14" x14ac:dyDescent="0.25"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</row>
    <row r="1776" spans="3:14" x14ac:dyDescent="0.25"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</row>
    <row r="1777" spans="3:14" x14ac:dyDescent="0.25"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</row>
    <row r="1778" spans="3:14" x14ac:dyDescent="0.25"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</row>
    <row r="1779" spans="3:14" x14ac:dyDescent="0.25"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</row>
    <row r="1780" spans="3:14" x14ac:dyDescent="0.25"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</row>
    <row r="1781" spans="3:14" x14ac:dyDescent="0.25"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</row>
    <row r="1782" spans="3:14" x14ac:dyDescent="0.25"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</row>
    <row r="1783" spans="3:14" x14ac:dyDescent="0.25"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</row>
    <row r="1784" spans="3:14" x14ac:dyDescent="0.25"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</row>
    <row r="1785" spans="3:14" x14ac:dyDescent="0.25"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</row>
    <row r="1786" spans="3:14" x14ac:dyDescent="0.25"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</row>
    <row r="1787" spans="3:14" x14ac:dyDescent="0.25"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</row>
    <row r="1788" spans="3:14" x14ac:dyDescent="0.25"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</row>
    <row r="1789" spans="3:14" x14ac:dyDescent="0.25"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</row>
    <row r="1790" spans="3:14" x14ac:dyDescent="0.25"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</row>
    <row r="1791" spans="3:14" x14ac:dyDescent="0.25"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</row>
    <row r="1792" spans="3:14" x14ac:dyDescent="0.25"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</row>
    <row r="1793" spans="3:14" x14ac:dyDescent="0.25"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</row>
    <row r="1794" spans="3:14" x14ac:dyDescent="0.25"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</row>
    <row r="1795" spans="3:14" x14ac:dyDescent="0.25"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</row>
    <row r="1796" spans="3:14" x14ac:dyDescent="0.25"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</row>
    <row r="1797" spans="3:14" x14ac:dyDescent="0.25"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</row>
    <row r="1798" spans="3:14" x14ac:dyDescent="0.25"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</row>
    <row r="1799" spans="3:14" x14ac:dyDescent="0.25"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</row>
    <row r="1800" spans="3:14" x14ac:dyDescent="0.25"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</row>
    <row r="1801" spans="3:14" x14ac:dyDescent="0.25"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</row>
    <row r="1802" spans="3:14" x14ac:dyDescent="0.25"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</row>
    <row r="1803" spans="3:14" x14ac:dyDescent="0.25"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</row>
    <row r="1804" spans="3:14" x14ac:dyDescent="0.25"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</row>
    <row r="1805" spans="3:14" x14ac:dyDescent="0.25"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</row>
    <row r="1806" spans="3:14" x14ac:dyDescent="0.25"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</row>
    <row r="1807" spans="3:14" x14ac:dyDescent="0.25"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</row>
    <row r="1808" spans="3:14" x14ac:dyDescent="0.25"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</row>
    <row r="1809" spans="3:14" x14ac:dyDescent="0.25"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</row>
    <row r="1810" spans="3:14" x14ac:dyDescent="0.25"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</row>
    <row r="1811" spans="3:14" x14ac:dyDescent="0.25"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</row>
    <row r="1812" spans="3:14" x14ac:dyDescent="0.25"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</row>
    <row r="1813" spans="3:14" x14ac:dyDescent="0.25"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</row>
    <row r="1814" spans="3:14" x14ac:dyDescent="0.25"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</row>
    <row r="1815" spans="3:14" x14ac:dyDescent="0.25"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</row>
    <row r="1816" spans="3:14" x14ac:dyDescent="0.25"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</row>
    <row r="1817" spans="3:14" x14ac:dyDescent="0.25"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</row>
    <row r="1818" spans="3:14" x14ac:dyDescent="0.25"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</row>
    <row r="1819" spans="3:14" x14ac:dyDescent="0.25"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</row>
    <row r="1820" spans="3:14" x14ac:dyDescent="0.25"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</row>
    <row r="1821" spans="3:14" x14ac:dyDescent="0.25"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</row>
    <row r="1822" spans="3:14" x14ac:dyDescent="0.25"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</row>
    <row r="1823" spans="3:14" x14ac:dyDescent="0.25"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</row>
    <row r="1824" spans="3:14" x14ac:dyDescent="0.25"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</row>
    <row r="1825" spans="3:14" x14ac:dyDescent="0.25"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</row>
    <row r="1826" spans="3:14" x14ac:dyDescent="0.25"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</row>
    <row r="1827" spans="3:14" x14ac:dyDescent="0.25"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</row>
    <row r="1828" spans="3:14" x14ac:dyDescent="0.25"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</row>
    <row r="1829" spans="3:14" x14ac:dyDescent="0.25"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</row>
    <row r="1830" spans="3:14" x14ac:dyDescent="0.25"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</row>
    <row r="1831" spans="3:14" x14ac:dyDescent="0.25"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</row>
    <row r="1832" spans="3:14" x14ac:dyDescent="0.25"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</row>
    <row r="1833" spans="3:14" x14ac:dyDescent="0.25"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</row>
    <row r="1834" spans="3:14" x14ac:dyDescent="0.25"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</row>
    <row r="1835" spans="3:14" x14ac:dyDescent="0.25"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</row>
    <row r="1836" spans="3:14" x14ac:dyDescent="0.25"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</row>
    <row r="1837" spans="3:14" x14ac:dyDescent="0.25"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</row>
    <row r="1838" spans="3:14" x14ac:dyDescent="0.25"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</row>
    <row r="1839" spans="3:14" x14ac:dyDescent="0.25"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</row>
    <row r="1840" spans="3:14" x14ac:dyDescent="0.25"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</row>
    <row r="1841" spans="3:14" x14ac:dyDescent="0.25"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</row>
    <row r="1842" spans="3:14" x14ac:dyDescent="0.25"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</row>
    <row r="1843" spans="3:14" x14ac:dyDescent="0.25"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</row>
    <row r="1844" spans="3:14" x14ac:dyDescent="0.25"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</row>
    <row r="1845" spans="3:14" x14ac:dyDescent="0.25"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</row>
    <row r="1846" spans="3:14" x14ac:dyDescent="0.25"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</row>
    <row r="1847" spans="3:14" x14ac:dyDescent="0.25"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</row>
    <row r="1848" spans="3:14" x14ac:dyDescent="0.25"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</row>
    <row r="1849" spans="3:14" x14ac:dyDescent="0.25"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</row>
    <row r="1850" spans="3:14" x14ac:dyDescent="0.25"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</row>
    <row r="1851" spans="3:14" x14ac:dyDescent="0.25"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</row>
    <row r="1852" spans="3:14" x14ac:dyDescent="0.25"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</row>
    <row r="1853" spans="3:14" x14ac:dyDescent="0.25"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</row>
    <row r="1854" spans="3:14" x14ac:dyDescent="0.25"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</row>
    <row r="1855" spans="3:14" x14ac:dyDescent="0.25"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</row>
    <row r="1856" spans="3:14" x14ac:dyDescent="0.25"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</row>
    <row r="1857" spans="3:14" x14ac:dyDescent="0.25"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</row>
    <row r="1858" spans="3:14" x14ac:dyDescent="0.25"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</row>
    <row r="1859" spans="3:14" x14ac:dyDescent="0.25"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</row>
    <row r="1860" spans="3:14" x14ac:dyDescent="0.25"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</row>
    <row r="1861" spans="3:14" x14ac:dyDescent="0.25"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</row>
    <row r="1862" spans="3:14" x14ac:dyDescent="0.25"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</row>
    <row r="1863" spans="3:14" x14ac:dyDescent="0.25"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</row>
    <row r="1864" spans="3:14" x14ac:dyDescent="0.25"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</row>
    <row r="1865" spans="3:14" x14ac:dyDescent="0.25"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</row>
    <row r="1866" spans="3:14" x14ac:dyDescent="0.25"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</row>
    <row r="1867" spans="3:14" x14ac:dyDescent="0.25"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</row>
    <row r="1868" spans="3:14" x14ac:dyDescent="0.25"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</row>
    <row r="1869" spans="3:14" x14ac:dyDescent="0.25"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</row>
    <row r="1870" spans="3:14" x14ac:dyDescent="0.25"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</row>
    <row r="1871" spans="3:14" x14ac:dyDescent="0.25"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</row>
    <row r="1872" spans="3:14" x14ac:dyDescent="0.25"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</row>
    <row r="1873" spans="3:14" x14ac:dyDescent="0.25"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</row>
    <row r="1874" spans="3:14" x14ac:dyDescent="0.25"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</row>
    <row r="1875" spans="3:14" x14ac:dyDescent="0.25"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</row>
    <row r="1876" spans="3:14" x14ac:dyDescent="0.25"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</row>
    <row r="1877" spans="3:14" x14ac:dyDescent="0.25"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</row>
    <row r="1878" spans="3:14" x14ac:dyDescent="0.25"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</row>
    <row r="1879" spans="3:14" x14ac:dyDescent="0.25"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</row>
    <row r="1880" spans="3:14" x14ac:dyDescent="0.25"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</row>
    <row r="1881" spans="3:14" x14ac:dyDescent="0.25"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</row>
    <row r="1882" spans="3:14" x14ac:dyDescent="0.25"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</row>
    <row r="1883" spans="3:14" x14ac:dyDescent="0.25"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</row>
    <row r="1884" spans="3:14" x14ac:dyDescent="0.25"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</row>
    <row r="1885" spans="3:14" x14ac:dyDescent="0.25"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</row>
    <row r="1886" spans="3:14" x14ac:dyDescent="0.25"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</row>
    <row r="1887" spans="3:14" x14ac:dyDescent="0.25"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</row>
    <row r="1888" spans="3:14" x14ac:dyDescent="0.25"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</row>
    <row r="1889" spans="3:14" x14ac:dyDescent="0.25"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</row>
    <row r="1890" spans="3:14" x14ac:dyDescent="0.25"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</row>
    <row r="1891" spans="3:14" x14ac:dyDescent="0.25"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</row>
    <row r="1892" spans="3:14" x14ac:dyDescent="0.25"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</row>
    <row r="1893" spans="3:14" x14ac:dyDescent="0.25"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</row>
    <row r="1894" spans="3:14" x14ac:dyDescent="0.25"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</row>
    <row r="1895" spans="3:14" x14ac:dyDescent="0.25"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</row>
    <row r="1896" spans="3:14" x14ac:dyDescent="0.25"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</row>
    <row r="1897" spans="3:14" x14ac:dyDescent="0.25"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</row>
    <row r="1898" spans="3:14" x14ac:dyDescent="0.25"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</row>
    <row r="1899" spans="3:14" x14ac:dyDescent="0.25"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</row>
    <row r="1900" spans="3:14" x14ac:dyDescent="0.25"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</row>
    <row r="1901" spans="3:14" x14ac:dyDescent="0.25"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</row>
    <row r="1902" spans="3:14" x14ac:dyDescent="0.25"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</row>
    <row r="1903" spans="3:14" x14ac:dyDescent="0.25"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</row>
    <row r="1904" spans="3:14" x14ac:dyDescent="0.25"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</row>
    <row r="1905" spans="3:14" x14ac:dyDescent="0.25"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</row>
    <row r="1906" spans="3:14" x14ac:dyDescent="0.25"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</row>
    <row r="1907" spans="3:14" x14ac:dyDescent="0.25"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</row>
    <row r="1908" spans="3:14" x14ac:dyDescent="0.25"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</row>
    <row r="1909" spans="3:14" x14ac:dyDescent="0.25"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</row>
    <row r="1910" spans="3:14" x14ac:dyDescent="0.25"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</row>
    <row r="1911" spans="3:14" x14ac:dyDescent="0.25"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</row>
    <row r="1912" spans="3:14" x14ac:dyDescent="0.25"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</row>
    <row r="1913" spans="3:14" x14ac:dyDescent="0.25"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</row>
    <row r="1914" spans="3:14" x14ac:dyDescent="0.25"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</row>
    <row r="1915" spans="3:14" x14ac:dyDescent="0.25"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</row>
    <row r="1916" spans="3:14" x14ac:dyDescent="0.25"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</row>
    <row r="1917" spans="3:14" x14ac:dyDescent="0.25"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</row>
    <row r="1918" spans="3:14" x14ac:dyDescent="0.25"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</row>
    <row r="1919" spans="3:14" x14ac:dyDescent="0.25"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</row>
    <row r="1920" spans="3:14" x14ac:dyDescent="0.25"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</row>
    <row r="1921" spans="3:14" x14ac:dyDescent="0.25"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</row>
    <row r="1922" spans="3:14" x14ac:dyDescent="0.25"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</row>
    <row r="1923" spans="3:14" x14ac:dyDescent="0.25"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</row>
    <row r="1924" spans="3:14" x14ac:dyDescent="0.25"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</row>
    <row r="1925" spans="3:14" x14ac:dyDescent="0.25"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</row>
    <row r="1926" spans="3:14" x14ac:dyDescent="0.25"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</row>
    <row r="1927" spans="3:14" x14ac:dyDescent="0.25"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</row>
    <row r="1928" spans="3:14" x14ac:dyDescent="0.25"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</row>
    <row r="1929" spans="3:14" x14ac:dyDescent="0.25"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</row>
    <row r="1930" spans="3:14" x14ac:dyDescent="0.25"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</row>
    <row r="1931" spans="3:14" x14ac:dyDescent="0.25"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</row>
    <row r="1932" spans="3:14" x14ac:dyDescent="0.25"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</row>
    <row r="1933" spans="3:14" x14ac:dyDescent="0.25"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</row>
    <row r="1934" spans="3:14" x14ac:dyDescent="0.25"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</row>
    <row r="1935" spans="3:14" x14ac:dyDescent="0.25"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</row>
    <row r="1936" spans="3:14" x14ac:dyDescent="0.25"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</row>
    <row r="1937" spans="3:14" x14ac:dyDescent="0.25"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</row>
    <row r="1938" spans="3:14" x14ac:dyDescent="0.25"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</row>
    <row r="1939" spans="3:14" x14ac:dyDescent="0.25"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</row>
    <row r="1940" spans="3:14" x14ac:dyDescent="0.25"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</row>
    <row r="1941" spans="3:14" x14ac:dyDescent="0.25"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</row>
    <row r="1942" spans="3:14" x14ac:dyDescent="0.25"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</row>
    <row r="1943" spans="3:14" x14ac:dyDescent="0.25"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4" type="noConversion"/>
  <pageMargins left="0.75" right="0.75" top="0.6" bottom="0.6" header="0.5" footer="0.5"/>
  <pageSetup scale="76" fitToHeight="0" orientation="portrait"/>
  <headerFooter alignWithMargins="0"/>
  <rowBreaks count="1" manualBreakCount="1">
    <brk id="59" max="1048575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H2</Table>
    <Quarter xmlns="adbf0efb-dbe3-4c6f-a043-a61cd902a429">Q2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B08FAEC2-07D5-4094-AAF1-71A2D13045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448B77-52A1-4498-9B00-C83AA8E2C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5D730D-2F0C-45FB-8D04-E8DAD1B8C7C6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2020-04-23T23:06:19Z</cp:lastPrinted>
  <dcterms:created xsi:type="dcterms:W3CDTF">2005-10-17T17:44:27Z</dcterms:created>
  <dcterms:modified xsi:type="dcterms:W3CDTF">2021-06-15T12:58:36Z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