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Dec 2020\"/>
    </mc:Choice>
  </mc:AlternateContent>
  <xr:revisionPtr revIDLastSave="0" documentId="8_{68948C95-337E-4159-B2DE-18D9150AAAD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K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K68" i="3" s="1"/>
  <c r="I68" i="3"/>
  <c r="H68" i="3"/>
  <c r="F68" i="3"/>
  <c r="G68" i="3" s="1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 s="1"/>
  <c r="J60" i="3"/>
  <c r="H60" i="3"/>
  <c r="I60" i="3" s="1"/>
  <c r="F60" i="3"/>
  <c r="D60" i="3"/>
  <c r="E60" i="3" s="1"/>
  <c r="C60" i="3"/>
  <c r="K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K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 s="1"/>
  <c r="J40" i="3"/>
  <c r="H40" i="3"/>
  <c r="I40" i="3" s="1"/>
  <c r="F40" i="3"/>
  <c r="D40" i="3"/>
  <c r="E40" i="3" s="1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K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 s="1"/>
  <c r="I16" i="3"/>
  <c r="H16" i="3"/>
  <c r="F16" i="3"/>
  <c r="G16" i="3" s="1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K10" i="3" s="1"/>
  <c r="I10" i="3"/>
  <c r="H10" i="3"/>
  <c r="F10" i="3"/>
  <c r="G10" i="3" s="1"/>
  <c r="E10" i="3"/>
  <c r="D10" i="3"/>
  <c r="C10" i="3"/>
  <c r="L8" i="3"/>
  <c r="H8" i="3"/>
  <c r="D8" i="3"/>
  <c r="G30" i="3" l="1"/>
  <c r="G40" i="3"/>
  <c r="G50" i="3"/>
  <c r="G60" i="3"/>
  <c r="G104" i="3"/>
  <c r="F8" i="3"/>
  <c r="J8" i="3"/>
  <c r="C8" i="3" l="1"/>
  <c r="E8" i="3" l="1"/>
  <c r="I8" i="3"/>
  <c r="M8" i="3"/>
  <c r="G8" i="3"/>
  <c r="K8" i="3"/>
</calcChain>
</file>

<file path=xl/sharedStrings.xml><?xml version="1.0" encoding="utf-8"?>
<sst xmlns="http://schemas.openxmlformats.org/spreadsheetml/2006/main" count="130" uniqueCount="122">
  <si>
    <t>Table H-2.</t>
  </si>
  <si>
    <t>U.S. District Courts ---- Pretrial Services Interviews and Types of Pretrial Services Reports</t>
  </si>
  <si>
    <t>For the 12-Month Period Ending December 31, 2020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</si>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</sst>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5" x14ac:dyDescent="0.25"/>
  <cols>
    <col min="1" max="1" width="5" customWidth="1"/>
    <col min="2" max="2" width="5.7265625" customWidth="1"/>
    <col min="3" max="3" width="10.7265625" customWidth="1"/>
    <col min="4" max="4" width="12.453125" customWidth="1"/>
    <col min="5" max="5" width="7.1796875" customWidth="1"/>
    <col min="6" max="6" width="12.453125" customWidth="1"/>
    <col min="7" max="7" width="7.1796875" customWidth="1"/>
    <col min="8" max="8" width="12.453125" customWidth="1"/>
    <col min="9" max="9" width="7.1796875" customWidth="1"/>
    <col min="10" max="10" width="12.453125" customWidth="1"/>
    <col min="11" max="11" width="7.1796875" customWidth="1"/>
    <col min="12" max="12" width="12.453125" customWidth="1"/>
    <col min="13" max="13" width="7.1796875" customWidth="1"/>
  </cols>
  <sheetData>
    <row r="1" spans="1:21" s="1" customFormat="1" ht="15.5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  <c r="O1" s="3"/>
      <c r="P1" s="3"/>
      <c r="Q1" s="3"/>
      <c r="R1" s="3"/>
      <c r="S1" s="3"/>
      <c r="T1" s="3"/>
      <c r="U1" s="3"/>
    </row>
    <row r="2" spans="1:21" ht="15.5" x14ac:dyDescent="0.3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5.5" x14ac:dyDescent="0.3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x14ac:dyDescent="0.25">
      <c r="A4" s="35" t="s">
        <v>3</v>
      </c>
      <c r="B4" s="36"/>
      <c r="C4" s="25" t="s">
        <v>4</v>
      </c>
      <c r="D4" s="28" t="s">
        <v>5</v>
      </c>
      <c r="E4" s="34"/>
      <c r="F4" s="34"/>
      <c r="G4" s="34"/>
      <c r="H4" s="28" t="s">
        <v>6</v>
      </c>
      <c r="I4" s="34"/>
      <c r="J4" s="34"/>
      <c r="K4" s="34"/>
      <c r="L4" s="34"/>
      <c r="M4" s="34"/>
    </row>
    <row r="5" spans="1:21" ht="18" customHeight="1" x14ac:dyDescent="0.25">
      <c r="A5" s="37"/>
      <c r="B5" s="38"/>
      <c r="C5" s="26"/>
      <c r="D5" s="28" t="s">
        <v>7</v>
      </c>
      <c r="E5" s="29"/>
      <c r="F5" s="30" t="s">
        <v>8</v>
      </c>
      <c r="G5" s="30"/>
      <c r="H5" s="28" t="s">
        <v>9</v>
      </c>
      <c r="I5" s="29"/>
      <c r="J5" s="30" t="s">
        <v>10</v>
      </c>
      <c r="K5" s="41"/>
      <c r="L5" s="30" t="s">
        <v>11</v>
      </c>
      <c r="M5" s="30"/>
    </row>
    <row r="6" spans="1:21" ht="25.75" customHeight="1" x14ac:dyDescent="0.25">
      <c r="A6" s="39"/>
      <c r="B6" s="40"/>
      <c r="C6" s="27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8" t="s">
        <v>13</v>
      </c>
      <c r="L6" s="5" t="s">
        <v>12</v>
      </c>
      <c r="M6" s="6" t="s">
        <v>13</v>
      </c>
    </row>
    <row r="7" spans="1:21" ht="14.25" customHeight="1" x14ac:dyDescent="0.25"/>
    <row r="8" spans="1:21" x14ac:dyDescent="0.25">
      <c r="A8" s="24" t="s">
        <v>14</v>
      </c>
      <c r="B8" s="24"/>
      <c r="C8" s="11">
        <f>SUM(D8,F8)</f>
        <v>72104</v>
      </c>
      <c r="D8" s="11">
        <f>SUM(D10,D16,D23,D30,D40,D50,D60,D68,D79,D95,D104)</f>
        <v>45396</v>
      </c>
      <c r="E8" s="14">
        <f>IF(D8=0,".0",D8/C8*100)</f>
        <v>62.959059136802395</v>
      </c>
      <c r="F8" s="11">
        <f>SUM(F10,F16,F23,F30,F40,F50,F60,F68,F79,F95,F104)</f>
        <v>26708</v>
      </c>
      <c r="G8" s="14">
        <f>IF(F8=0,".0",F8/C8*100)</f>
        <v>37.040940863197605</v>
      </c>
      <c r="H8" s="11">
        <f>SUM(H10,H16,H23,H30,H40,H50,H60,H68,H79,H95,H104)</f>
        <v>67485</v>
      </c>
      <c r="I8" s="14">
        <f>IF(H8=0,".0",H8/C8*100)</f>
        <v>93.593975368911572</v>
      </c>
      <c r="J8" s="11">
        <f>SUM(J10,J16,J23,J30,J40,J50,J60,J68,J79,J95,J104)</f>
        <v>1590</v>
      </c>
      <c r="K8" s="14">
        <f>IF(J8=0,".0",J8/C8*100)</f>
        <v>2.2051481193831135</v>
      </c>
      <c r="L8" s="11">
        <f>SUM(L10,L16,L23,L30,L40,L50,L60,L68,L79,L95,L104)</f>
        <v>3029</v>
      </c>
      <c r="M8" s="14">
        <f>IF(L8=0,".0",L8/C8*100)</f>
        <v>4.2008765117053146</v>
      </c>
      <c r="N8" s="9"/>
    </row>
    <row r="9" spans="1:21" x14ac:dyDescent="0.25">
      <c r="C9" s="11"/>
      <c r="D9" s="11"/>
      <c r="E9" s="12"/>
      <c r="F9" s="11"/>
      <c r="G9" s="12"/>
      <c r="H9" s="11"/>
      <c r="I9" s="12"/>
      <c r="J9" s="11"/>
      <c r="K9" s="12"/>
      <c r="L9" s="11"/>
      <c r="M9" s="9"/>
      <c r="N9" s="9"/>
    </row>
    <row r="10" spans="1:21" ht="21" customHeight="1" x14ac:dyDescent="0.25">
      <c r="A10" s="10" t="s">
        <v>15</v>
      </c>
      <c r="B10" s="10"/>
      <c r="C10" s="13">
        <f>SUM(C11:C15)</f>
        <v>1758</v>
      </c>
      <c r="D10" s="11">
        <f>SUM(D11:D15)</f>
        <v>1312</v>
      </c>
      <c r="E10" s="14">
        <f t="shared" ref="E10:E73" si="0">IF(D10=0,".0",D10/C10*100)</f>
        <v>74.630261660978377</v>
      </c>
      <c r="F10" s="11">
        <f>SUM(F11:F15)</f>
        <v>446</v>
      </c>
      <c r="G10" s="14">
        <f t="shared" ref="G10:G73" si="1">IF(F10=0,".0",F10/C10*100)</f>
        <v>25.369738339021612</v>
      </c>
      <c r="H10" s="11">
        <f>SUM(H11:H15)</f>
        <v>1583</v>
      </c>
      <c r="I10" s="14">
        <f t="shared" ref="I10:I73" si="2">IF(H10=0,".0",H10/C10*100)</f>
        <v>90.045506257110347</v>
      </c>
      <c r="J10" s="11">
        <f>SUM(J11:J15)</f>
        <v>14</v>
      </c>
      <c r="K10" s="14">
        <f t="shared" ref="K10:K73" si="3">IF(J10=0,".0",J10/C10*100)</f>
        <v>0.79635949943117168</v>
      </c>
      <c r="L10" s="11">
        <f>SUM(L11:L15)</f>
        <v>161</v>
      </c>
      <c r="M10" s="14">
        <f t="shared" ref="M10:M73" si="4">IF(L10=0,".0",L10/C10*100)</f>
        <v>9.1581342434584752</v>
      </c>
      <c r="N10" s="9"/>
    </row>
    <row r="11" spans="1:21" ht="21" customHeight="1" x14ac:dyDescent="0.25">
      <c r="A11" s="2"/>
      <c r="B11" s="2" t="s">
        <v>16</v>
      </c>
      <c r="C11" s="11">
        <v>116</v>
      </c>
      <c r="D11" s="11">
        <v>77</v>
      </c>
      <c r="E11" s="14">
        <f t="shared" si="0"/>
        <v>66.379310344827587</v>
      </c>
      <c r="F11" s="11">
        <v>39</v>
      </c>
      <c r="G11" s="14">
        <f t="shared" si="1"/>
        <v>33.620689655172413</v>
      </c>
      <c r="H11" s="11">
        <v>101</v>
      </c>
      <c r="I11" s="14">
        <f t="shared" si="2"/>
        <v>87.068965517241381</v>
      </c>
      <c r="J11" s="11">
        <v>2</v>
      </c>
      <c r="K11" s="14">
        <f t="shared" si="3"/>
        <v>1.7241379310344827</v>
      </c>
      <c r="L11" s="11">
        <v>13</v>
      </c>
      <c r="M11" s="14">
        <f t="shared" si="4"/>
        <v>11.206896551724139</v>
      </c>
      <c r="N11" s="9"/>
    </row>
    <row r="12" spans="1:21" x14ac:dyDescent="0.25">
      <c r="A12" s="2"/>
      <c r="B12" s="2" t="s">
        <v>17</v>
      </c>
      <c r="C12" s="11">
        <v>611</v>
      </c>
      <c r="D12" s="11">
        <v>488</v>
      </c>
      <c r="E12" s="14">
        <f t="shared" si="0"/>
        <v>79.869067103109657</v>
      </c>
      <c r="F12" s="11">
        <v>123</v>
      </c>
      <c r="G12" s="14">
        <f t="shared" si="1"/>
        <v>20.130932896890343</v>
      </c>
      <c r="H12" s="11">
        <v>534</v>
      </c>
      <c r="I12" s="14">
        <f t="shared" si="2"/>
        <v>87.397708674304425</v>
      </c>
      <c r="J12" s="11">
        <v>6</v>
      </c>
      <c r="K12" s="14">
        <f t="shared" si="3"/>
        <v>0.98199672667757776</v>
      </c>
      <c r="L12" s="11">
        <v>71</v>
      </c>
      <c r="M12" s="14">
        <f t="shared" si="4"/>
        <v>11.620294599018004</v>
      </c>
      <c r="N12" s="9"/>
    </row>
    <row r="13" spans="1:21" x14ac:dyDescent="0.25">
      <c r="A13" s="2"/>
      <c r="B13" s="2" t="s">
        <v>18</v>
      </c>
      <c r="C13" s="11">
        <v>196</v>
      </c>
      <c r="D13" s="11">
        <v>135</v>
      </c>
      <c r="E13" s="14">
        <f t="shared" si="0"/>
        <v>68.877551020408163</v>
      </c>
      <c r="F13" s="11">
        <v>61</v>
      </c>
      <c r="G13" s="14">
        <f t="shared" si="1"/>
        <v>31.122448979591837</v>
      </c>
      <c r="H13" s="11">
        <v>136</v>
      </c>
      <c r="I13" s="14">
        <f t="shared" si="2"/>
        <v>69.387755102040813</v>
      </c>
      <c r="J13" s="11">
        <v>2</v>
      </c>
      <c r="K13" s="14">
        <f t="shared" si="3"/>
        <v>1.0204081632653061</v>
      </c>
      <c r="L13" s="11">
        <v>58</v>
      </c>
      <c r="M13" s="14">
        <f t="shared" si="4"/>
        <v>29.591836734693878</v>
      </c>
      <c r="N13" s="9"/>
    </row>
    <row r="14" spans="1:21" x14ac:dyDescent="0.25">
      <c r="A14" s="2"/>
      <c r="B14" s="2" t="s">
        <v>19</v>
      </c>
      <c r="C14" s="11">
        <v>151</v>
      </c>
      <c r="D14" s="11">
        <v>115</v>
      </c>
      <c r="E14" s="14">
        <f t="shared" si="0"/>
        <v>76.158940397350989</v>
      </c>
      <c r="F14" s="11">
        <v>36</v>
      </c>
      <c r="G14" s="14">
        <f t="shared" si="1"/>
        <v>23.841059602649008</v>
      </c>
      <c r="H14" s="11">
        <v>142</v>
      </c>
      <c r="I14" s="14">
        <f t="shared" si="2"/>
        <v>94.039735099337747</v>
      </c>
      <c r="J14" s="11">
        <v>2</v>
      </c>
      <c r="K14" s="14">
        <f t="shared" si="3"/>
        <v>1.3245033112582782</v>
      </c>
      <c r="L14" s="11">
        <v>7</v>
      </c>
      <c r="M14" s="14">
        <f t="shared" si="4"/>
        <v>4.6357615894039732</v>
      </c>
      <c r="N14" s="9"/>
    </row>
    <row r="15" spans="1:21" x14ac:dyDescent="0.25">
      <c r="A15" s="2"/>
      <c r="B15" s="2" t="s">
        <v>20</v>
      </c>
      <c r="C15" s="11">
        <v>684</v>
      </c>
      <c r="D15" s="11">
        <v>497</v>
      </c>
      <c r="E15" s="14">
        <f t="shared" si="0"/>
        <v>72.660818713450297</v>
      </c>
      <c r="F15" s="11">
        <v>187</v>
      </c>
      <c r="G15" s="14">
        <f t="shared" si="1"/>
        <v>27.339181286549707</v>
      </c>
      <c r="H15" s="11">
        <v>670</v>
      </c>
      <c r="I15" s="14">
        <f t="shared" si="2"/>
        <v>97.953216374269005</v>
      </c>
      <c r="J15" s="11">
        <v>2</v>
      </c>
      <c r="K15" s="14">
        <f t="shared" si="3"/>
        <v>0.29239766081871343</v>
      </c>
      <c r="L15" s="11">
        <v>12</v>
      </c>
      <c r="M15" s="14">
        <f t="shared" si="4"/>
        <v>1.7543859649122806</v>
      </c>
      <c r="N15" s="9"/>
    </row>
    <row r="16" spans="1:21" ht="21" customHeight="1" x14ac:dyDescent="0.25">
      <c r="A16" s="10" t="s">
        <v>21</v>
      </c>
      <c r="B16" s="10"/>
      <c r="C16" s="13">
        <f>SUM(C17:C22)</f>
        <v>3175</v>
      </c>
      <c r="D16" s="11">
        <f>SUM(D17:D22)</f>
        <v>2515</v>
      </c>
      <c r="E16" s="14">
        <f t="shared" si="0"/>
        <v>79.212598425196845</v>
      </c>
      <c r="F16" s="11">
        <f>SUM(F17:F22)</f>
        <v>660</v>
      </c>
      <c r="G16" s="14">
        <f t="shared" si="1"/>
        <v>20.787401574803148</v>
      </c>
      <c r="H16" s="11">
        <f>SUM(H17:H22)</f>
        <v>3020</v>
      </c>
      <c r="I16" s="14">
        <f t="shared" si="2"/>
        <v>95.118110236220474</v>
      </c>
      <c r="J16" s="11">
        <f>SUM(J17:J22)</f>
        <v>106</v>
      </c>
      <c r="K16" s="14">
        <f t="shared" si="3"/>
        <v>3.3385826771653542</v>
      </c>
      <c r="L16" s="11">
        <f>SUM(L17:L22)</f>
        <v>49</v>
      </c>
      <c r="M16" s="14">
        <f t="shared" si="4"/>
        <v>1.5433070866141734</v>
      </c>
      <c r="N16" s="9"/>
    </row>
    <row r="17" spans="1:14" ht="21" customHeight="1" x14ac:dyDescent="0.25">
      <c r="A17" s="2"/>
      <c r="B17" s="2" t="s">
        <v>22</v>
      </c>
      <c r="C17" s="11">
        <v>302</v>
      </c>
      <c r="D17" s="11">
        <v>202</v>
      </c>
      <c r="E17" s="14">
        <f t="shared" si="0"/>
        <v>66.88741721854305</v>
      </c>
      <c r="F17" s="11">
        <v>100</v>
      </c>
      <c r="G17" s="14">
        <f t="shared" si="1"/>
        <v>33.112582781456958</v>
      </c>
      <c r="H17" s="11">
        <v>240</v>
      </c>
      <c r="I17" s="14">
        <f t="shared" si="2"/>
        <v>79.47019867549669</v>
      </c>
      <c r="J17" s="11">
        <v>43</v>
      </c>
      <c r="K17" s="14">
        <f t="shared" si="3"/>
        <v>14.23841059602649</v>
      </c>
      <c r="L17" s="11">
        <v>19</v>
      </c>
      <c r="M17" s="14">
        <f t="shared" si="4"/>
        <v>6.2913907284768218</v>
      </c>
      <c r="N17" s="9"/>
    </row>
    <row r="18" spans="1:14" x14ac:dyDescent="0.25">
      <c r="A18" s="2"/>
      <c r="B18" s="2" t="s">
        <v>23</v>
      </c>
      <c r="C18" s="11">
        <v>352</v>
      </c>
      <c r="D18" s="11">
        <v>280</v>
      </c>
      <c r="E18" s="14">
        <f t="shared" si="0"/>
        <v>79.545454545454547</v>
      </c>
      <c r="F18" s="11">
        <v>72</v>
      </c>
      <c r="G18" s="14">
        <f t="shared" si="1"/>
        <v>20.454545454545457</v>
      </c>
      <c r="H18" s="11">
        <v>342</v>
      </c>
      <c r="I18" s="14">
        <f t="shared" si="2"/>
        <v>97.159090909090907</v>
      </c>
      <c r="J18" s="11">
        <v>3</v>
      </c>
      <c r="K18" s="14">
        <f t="shared" si="3"/>
        <v>0.85227272727272718</v>
      </c>
      <c r="L18" s="11">
        <v>7</v>
      </c>
      <c r="M18" s="14">
        <f t="shared" si="4"/>
        <v>1.9886363636363635</v>
      </c>
      <c r="N18" s="9"/>
    </row>
    <row r="19" spans="1:14" x14ac:dyDescent="0.25">
      <c r="A19" s="2"/>
      <c r="B19" s="2" t="s">
        <v>24</v>
      </c>
      <c r="C19" s="11">
        <v>703</v>
      </c>
      <c r="D19" s="11">
        <v>611</v>
      </c>
      <c r="E19" s="14">
        <f t="shared" si="0"/>
        <v>86.913229018492174</v>
      </c>
      <c r="F19" s="11">
        <v>92</v>
      </c>
      <c r="G19" s="14">
        <f t="shared" si="1"/>
        <v>13.086770981507822</v>
      </c>
      <c r="H19" s="11">
        <v>691</v>
      </c>
      <c r="I19" s="14">
        <f t="shared" si="2"/>
        <v>98.29302987197724</v>
      </c>
      <c r="J19" s="11">
        <v>8</v>
      </c>
      <c r="K19" s="14">
        <f t="shared" si="3"/>
        <v>1.1379800853485065</v>
      </c>
      <c r="L19" s="11">
        <v>4</v>
      </c>
      <c r="M19" s="14">
        <f t="shared" si="4"/>
        <v>0.56899004267425324</v>
      </c>
      <c r="N19" s="9"/>
    </row>
    <row r="20" spans="1:14" x14ac:dyDescent="0.25">
      <c r="A20" s="2"/>
      <c r="B20" s="2" t="s">
        <v>25</v>
      </c>
      <c r="C20" s="11">
        <v>1220</v>
      </c>
      <c r="D20" s="11">
        <v>979</v>
      </c>
      <c r="E20" s="14">
        <f t="shared" si="0"/>
        <v>80.245901639344268</v>
      </c>
      <c r="F20" s="11">
        <v>241</v>
      </c>
      <c r="G20" s="14">
        <f t="shared" si="1"/>
        <v>19.754098360655735</v>
      </c>
      <c r="H20" s="11">
        <v>1212</v>
      </c>
      <c r="I20" s="14">
        <f t="shared" si="2"/>
        <v>99.344262295081961</v>
      </c>
      <c r="J20" s="11">
        <v>6</v>
      </c>
      <c r="K20" s="14">
        <f t="shared" si="3"/>
        <v>0.49180327868852464</v>
      </c>
      <c r="L20" s="11">
        <v>2</v>
      </c>
      <c r="M20" s="14">
        <f t="shared" si="4"/>
        <v>0.16393442622950818</v>
      </c>
      <c r="N20" s="9"/>
    </row>
    <row r="21" spans="1:14" x14ac:dyDescent="0.25">
      <c r="A21" s="2"/>
      <c r="B21" s="2" t="s">
        <v>26</v>
      </c>
      <c r="C21" s="11">
        <v>464</v>
      </c>
      <c r="D21" s="11">
        <v>340</v>
      </c>
      <c r="E21" s="14">
        <f t="shared" si="0"/>
        <v>73.275862068965509</v>
      </c>
      <c r="F21" s="11">
        <v>124</v>
      </c>
      <c r="G21" s="14">
        <f t="shared" si="1"/>
        <v>26.72413793103448</v>
      </c>
      <c r="H21" s="11">
        <v>411</v>
      </c>
      <c r="I21" s="14">
        <f t="shared" si="2"/>
        <v>88.577586206896555</v>
      </c>
      <c r="J21" s="11">
        <v>44</v>
      </c>
      <c r="K21" s="14">
        <f t="shared" si="3"/>
        <v>9.4827586206896548</v>
      </c>
      <c r="L21" s="11">
        <v>9</v>
      </c>
      <c r="M21" s="14">
        <f t="shared" si="4"/>
        <v>1.9396551724137931</v>
      </c>
      <c r="N21" s="9"/>
    </row>
    <row r="22" spans="1:14" x14ac:dyDescent="0.25">
      <c r="A22" s="2"/>
      <c r="B22" s="2" t="s">
        <v>27</v>
      </c>
      <c r="C22" s="11">
        <v>134</v>
      </c>
      <c r="D22" s="11">
        <v>103</v>
      </c>
      <c r="E22" s="14">
        <f t="shared" si="0"/>
        <v>76.865671641791039</v>
      </c>
      <c r="F22" s="11">
        <v>31</v>
      </c>
      <c r="G22" s="14">
        <f t="shared" si="1"/>
        <v>23.134328358208954</v>
      </c>
      <c r="H22" s="11">
        <v>124</v>
      </c>
      <c r="I22" s="14">
        <f t="shared" si="2"/>
        <v>92.537313432835816</v>
      </c>
      <c r="J22" s="11">
        <v>2</v>
      </c>
      <c r="K22" s="14">
        <f t="shared" si="3"/>
        <v>1.4925373134328357</v>
      </c>
      <c r="L22" s="11">
        <v>8</v>
      </c>
      <c r="M22" s="14">
        <f t="shared" si="4"/>
        <v>5.9701492537313428</v>
      </c>
      <c r="N22" s="9"/>
    </row>
    <row r="23" spans="1:14" ht="21" customHeight="1" x14ac:dyDescent="0.25">
      <c r="A23" s="10" t="s">
        <v>28</v>
      </c>
      <c r="B23" s="10"/>
      <c r="C23" s="13">
        <f>SUM(C24:C29)</f>
        <v>2950</v>
      </c>
      <c r="D23" s="11">
        <f>SUM(D24:D29)</f>
        <v>2483</v>
      </c>
      <c r="E23" s="14">
        <f t="shared" si="0"/>
        <v>84.169491525423737</v>
      </c>
      <c r="F23" s="11">
        <f>SUM(F24:F29)</f>
        <v>467</v>
      </c>
      <c r="G23" s="14">
        <f t="shared" si="1"/>
        <v>15.830508474576272</v>
      </c>
      <c r="H23" s="11">
        <f>SUM(H24:H29)</f>
        <v>2855</v>
      </c>
      <c r="I23" s="14">
        <f t="shared" si="2"/>
        <v>96.779661016949149</v>
      </c>
      <c r="J23" s="11">
        <f>SUM(J24:J29)</f>
        <v>74</v>
      </c>
      <c r="K23" s="14">
        <f t="shared" si="3"/>
        <v>2.5084745762711864</v>
      </c>
      <c r="L23" s="11">
        <f>SUM(L24:L29)</f>
        <v>21</v>
      </c>
      <c r="M23" s="14">
        <f t="shared" si="4"/>
        <v>0.71186440677966101</v>
      </c>
      <c r="N23" s="9"/>
    </row>
    <row r="24" spans="1:14" ht="21" customHeight="1" x14ac:dyDescent="0.25">
      <c r="B24" s="2" t="s">
        <v>29</v>
      </c>
      <c r="C24" s="11">
        <v>63</v>
      </c>
      <c r="D24" s="11">
        <v>44</v>
      </c>
      <c r="E24" s="14">
        <f t="shared" si="0"/>
        <v>69.841269841269835</v>
      </c>
      <c r="F24" s="11">
        <v>19</v>
      </c>
      <c r="G24" s="14">
        <f t="shared" si="1"/>
        <v>30.158730158730158</v>
      </c>
      <c r="H24" s="11">
        <v>52</v>
      </c>
      <c r="I24" s="14">
        <f t="shared" si="2"/>
        <v>82.539682539682531</v>
      </c>
      <c r="J24" s="11">
        <v>11</v>
      </c>
      <c r="K24" s="14">
        <f t="shared" si="3"/>
        <v>17.460317460317459</v>
      </c>
      <c r="L24" s="11">
        <v>0</v>
      </c>
      <c r="M24" s="14" t="str">
        <f t="shared" si="4"/>
        <v>.0</v>
      </c>
      <c r="N24" s="9"/>
    </row>
    <row r="25" spans="1:14" x14ac:dyDescent="0.25">
      <c r="A25" s="2"/>
      <c r="B25" s="2" t="s">
        <v>30</v>
      </c>
      <c r="C25" s="11">
        <v>1245</v>
      </c>
      <c r="D25" s="11">
        <v>1171</v>
      </c>
      <c r="E25" s="14">
        <f t="shared" si="0"/>
        <v>94.056224899598391</v>
      </c>
      <c r="F25" s="11">
        <v>74</v>
      </c>
      <c r="G25" s="14">
        <f t="shared" si="1"/>
        <v>5.9437751004016066</v>
      </c>
      <c r="H25" s="11">
        <v>1245</v>
      </c>
      <c r="I25" s="14">
        <f t="shared" si="2"/>
        <v>100</v>
      </c>
      <c r="J25" s="11">
        <v>0</v>
      </c>
      <c r="K25" s="14" t="str">
        <f t="shared" si="3"/>
        <v>.0</v>
      </c>
      <c r="L25" s="11">
        <v>0</v>
      </c>
      <c r="M25" s="14" t="str">
        <f t="shared" si="4"/>
        <v>.0</v>
      </c>
      <c r="N25" s="9"/>
    </row>
    <row r="26" spans="1:14" x14ac:dyDescent="0.25">
      <c r="A26" s="2"/>
      <c r="B26" s="2" t="s">
        <v>31</v>
      </c>
      <c r="C26" s="11">
        <v>486</v>
      </c>
      <c r="D26" s="11">
        <v>449</v>
      </c>
      <c r="E26" s="14">
        <f t="shared" si="0"/>
        <v>92.386831275720155</v>
      </c>
      <c r="F26" s="11">
        <v>37</v>
      </c>
      <c r="G26" s="14">
        <f t="shared" si="1"/>
        <v>7.6131687242798352</v>
      </c>
      <c r="H26" s="11">
        <v>461</v>
      </c>
      <c r="I26" s="14">
        <f t="shared" si="2"/>
        <v>94.855967078189295</v>
      </c>
      <c r="J26" s="11">
        <v>22</v>
      </c>
      <c r="K26" s="14">
        <f t="shared" si="3"/>
        <v>4.5267489711934159</v>
      </c>
      <c r="L26" s="11">
        <v>3</v>
      </c>
      <c r="M26" s="14">
        <f t="shared" si="4"/>
        <v>0.61728395061728392</v>
      </c>
      <c r="N26" s="9"/>
    </row>
    <row r="27" spans="1:14" x14ac:dyDescent="0.25">
      <c r="A27" s="2"/>
      <c r="B27" s="2" t="s">
        <v>32</v>
      </c>
      <c r="C27" s="11">
        <v>416</v>
      </c>
      <c r="D27" s="11">
        <v>223</v>
      </c>
      <c r="E27" s="14">
        <f t="shared" si="0"/>
        <v>53.605769230769226</v>
      </c>
      <c r="F27" s="11">
        <v>193</v>
      </c>
      <c r="G27" s="14">
        <f t="shared" si="1"/>
        <v>46.394230769230774</v>
      </c>
      <c r="H27" s="11">
        <v>405</v>
      </c>
      <c r="I27" s="14">
        <f t="shared" si="2"/>
        <v>97.355769230769226</v>
      </c>
      <c r="J27" s="11">
        <v>0</v>
      </c>
      <c r="K27" s="14" t="str">
        <f t="shared" si="3"/>
        <v>.0</v>
      </c>
      <c r="L27" s="11">
        <v>11</v>
      </c>
      <c r="M27" s="14">
        <f t="shared" si="4"/>
        <v>2.6442307692307692</v>
      </c>
      <c r="N27" s="9"/>
    </row>
    <row r="28" spans="1:14" x14ac:dyDescent="0.25">
      <c r="A28" s="2"/>
      <c r="B28" s="2" t="s">
        <v>33</v>
      </c>
      <c r="C28" s="11">
        <v>668</v>
      </c>
      <c r="D28" s="11">
        <v>539</v>
      </c>
      <c r="E28" s="14">
        <f t="shared" si="0"/>
        <v>80.688622754491007</v>
      </c>
      <c r="F28" s="11">
        <v>129</v>
      </c>
      <c r="G28" s="14">
        <f t="shared" si="1"/>
        <v>19.311377245508982</v>
      </c>
      <c r="H28" s="11">
        <v>642</v>
      </c>
      <c r="I28" s="14">
        <f t="shared" si="2"/>
        <v>96.107784431137716</v>
      </c>
      <c r="J28" s="11">
        <v>23</v>
      </c>
      <c r="K28" s="14">
        <f t="shared" si="3"/>
        <v>3.44311377245509</v>
      </c>
      <c r="L28" s="11">
        <v>3</v>
      </c>
      <c r="M28" s="14">
        <f t="shared" si="4"/>
        <v>0.44910179640718562</v>
      </c>
      <c r="N28" s="9"/>
    </row>
    <row r="29" spans="1:14" x14ac:dyDescent="0.25">
      <c r="A29" s="2"/>
      <c r="B29" s="2" t="s">
        <v>34</v>
      </c>
      <c r="C29" s="11">
        <v>72</v>
      </c>
      <c r="D29" s="11">
        <v>57</v>
      </c>
      <c r="E29" s="14">
        <f t="shared" si="0"/>
        <v>79.166666666666657</v>
      </c>
      <c r="F29" s="11">
        <v>15</v>
      </c>
      <c r="G29" s="14">
        <f t="shared" si="1"/>
        <v>20.833333333333336</v>
      </c>
      <c r="H29" s="11">
        <v>50</v>
      </c>
      <c r="I29" s="14">
        <f t="shared" si="2"/>
        <v>69.444444444444443</v>
      </c>
      <c r="J29" s="11">
        <v>18</v>
      </c>
      <c r="K29" s="14">
        <f t="shared" si="3"/>
        <v>25</v>
      </c>
      <c r="L29" s="11">
        <v>4</v>
      </c>
      <c r="M29" s="14">
        <f t="shared" si="4"/>
        <v>5.5555555555555554</v>
      </c>
      <c r="N29" s="9"/>
    </row>
    <row r="30" spans="1:14" ht="21" customHeight="1" x14ac:dyDescent="0.25">
      <c r="A30" s="10" t="s">
        <v>35</v>
      </c>
      <c r="B30" s="10"/>
      <c r="C30" s="13">
        <f>SUM(C31:C39)</f>
        <v>5018</v>
      </c>
      <c r="D30" s="11">
        <f>SUM(D31:D39)</f>
        <v>3542</v>
      </c>
      <c r="E30" s="14">
        <f t="shared" si="0"/>
        <v>70.585890793144685</v>
      </c>
      <c r="F30" s="11">
        <f>SUM(F31:F39)</f>
        <v>1476</v>
      </c>
      <c r="G30" s="14">
        <f t="shared" si="1"/>
        <v>29.414109206855322</v>
      </c>
      <c r="H30" s="11">
        <f>SUM(H31:H39)</f>
        <v>4336</v>
      </c>
      <c r="I30" s="14">
        <f t="shared" si="2"/>
        <v>86.408927859705059</v>
      </c>
      <c r="J30" s="11">
        <f>SUM(J31:J39)</f>
        <v>156</v>
      </c>
      <c r="K30" s="14">
        <f t="shared" si="3"/>
        <v>3.1088082901554404</v>
      </c>
      <c r="L30" s="11">
        <f>SUM(L31:L39)</f>
        <v>526</v>
      </c>
      <c r="M30" s="14">
        <f t="shared" si="4"/>
        <v>10.482263850139498</v>
      </c>
      <c r="N30" s="9"/>
    </row>
    <row r="31" spans="1:14" ht="21" customHeight="1" x14ac:dyDescent="0.25">
      <c r="A31" s="2"/>
      <c r="B31" s="2" t="s">
        <v>36</v>
      </c>
      <c r="C31" s="11">
        <v>476</v>
      </c>
      <c r="D31" s="11">
        <v>429</v>
      </c>
      <c r="E31" s="14">
        <f t="shared" si="0"/>
        <v>90.12605042016807</v>
      </c>
      <c r="F31" s="11">
        <v>47</v>
      </c>
      <c r="G31" s="14">
        <f t="shared" si="1"/>
        <v>9.8739495798319332</v>
      </c>
      <c r="H31" s="11">
        <v>461</v>
      </c>
      <c r="I31" s="14">
        <f t="shared" si="2"/>
        <v>96.848739495798313</v>
      </c>
      <c r="J31" s="11">
        <v>1</v>
      </c>
      <c r="K31" s="14">
        <f t="shared" si="3"/>
        <v>0.21008403361344538</v>
      </c>
      <c r="L31" s="11">
        <v>14</v>
      </c>
      <c r="M31" s="14">
        <f t="shared" si="4"/>
        <v>2.9411764705882351</v>
      </c>
      <c r="N31" s="9"/>
    </row>
    <row r="32" spans="1:14" x14ac:dyDescent="0.25">
      <c r="A32" s="2"/>
      <c r="B32" s="2" t="s">
        <v>37</v>
      </c>
      <c r="C32" s="11">
        <v>1087</v>
      </c>
      <c r="D32" s="11">
        <v>581</v>
      </c>
      <c r="E32" s="14">
        <f t="shared" si="0"/>
        <v>53.449862005519776</v>
      </c>
      <c r="F32" s="11">
        <v>506</v>
      </c>
      <c r="G32" s="14">
        <f t="shared" si="1"/>
        <v>46.550137994480224</v>
      </c>
      <c r="H32" s="11">
        <v>859</v>
      </c>
      <c r="I32" s="14">
        <f t="shared" si="2"/>
        <v>79.024839006439734</v>
      </c>
      <c r="J32" s="11">
        <v>1</v>
      </c>
      <c r="K32" s="14">
        <f t="shared" si="3"/>
        <v>9.1996320147194111E-2</v>
      </c>
      <c r="L32" s="11">
        <v>227</v>
      </c>
      <c r="M32" s="14">
        <f t="shared" si="4"/>
        <v>20.883164673413063</v>
      </c>
      <c r="N32" s="9"/>
    </row>
    <row r="33" spans="1:14" x14ac:dyDescent="0.25">
      <c r="A33" s="2"/>
      <c r="B33" s="2" t="s">
        <v>38</v>
      </c>
      <c r="C33" s="11">
        <v>341</v>
      </c>
      <c r="D33" s="11">
        <v>333</v>
      </c>
      <c r="E33" s="14">
        <f t="shared" si="0"/>
        <v>97.653958944281527</v>
      </c>
      <c r="F33" s="11">
        <v>8</v>
      </c>
      <c r="G33" s="14">
        <f t="shared" si="1"/>
        <v>2.3460410557184752</v>
      </c>
      <c r="H33" s="11">
        <v>334</v>
      </c>
      <c r="I33" s="14">
        <f t="shared" si="2"/>
        <v>97.94721407624634</v>
      </c>
      <c r="J33" s="11">
        <v>0</v>
      </c>
      <c r="K33" s="14" t="str">
        <f t="shared" si="3"/>
        <v>.0</v>
      </c>
      <c r="L33" s="11">
        <v>7</v>
      </c>
      <c r="M33" s="14">
        <f t="shared" si="4"/>
        <v>2.0527859237536656</v>
      </c>
      <c r="N33" s="9"/>
    </row>
    <row r="34" spans="1:14" x14ac:dyDescent="0.25">
      <c r="A34" s="2"/>
      <c r="B34" s="2" t="s">
        <v>39</v>
      </c>
      <c r="C34" s="11">
        <v>628</v>
      </c>
      <c r="D34" s="11">
        <v>459</v>
      </c>
      <c r="E34" s="14">
        <f t="shared" si="0"/>
        <v>73.089171974522287</v>
      </c>
      <c r="F34" s="11">
        <v>169</v>
      </c>
      <c r="G34" s="14">
        <f t="shared" si="1"/>
        <v>26.910828025477706</v>
      </c>
      <c r="H34" s="11">
        <v>524</v>
      </c>
      <c r="I34" s="14">
        <f t="shared" si="2"/>
        <v>83.439490445859875</v>
      </c>
      <c r="J34" s="11">
        <v>77</v>
      </c>
      <c r="K34" s="14">
        <f t="shared" si="3"/>
        <v>12.261146496815286</v>
      </c>
      <c r="L34" s="11">
        <v>27</v>
      </c>
      <c r="M34" s="14">
        <f t="shared" si="4"/>
        <v>4.2993630573248405</v>
      </c>
      <c r="N34" s="9"/>
    </row>
    <row r="35" spans="1:14" x14ac:dyDescent="0.25">
      <c r="A35" s="2"/>
      <c r="B35" s="2" t="s">
        <v>40</v>
      </c>
      <c r="C35" s="11">
        <v>654</v>
      </c>
      <c r="D35" s="11">
        <v>545</v>
      </c>
      <c r="E35" s="14">
        <f t="shared" si="0"/>
        <v>83.333333333333343</v>
      </c>
      <c r="F35" s="11">
        <v>109</v>
      </c>
      <c r="G35" s="14">
        <f t="shared" si="1"/>
        <v>16.666666666666664</v>
      </c>
      <c r="H35" s="11">
        <v>588</v>
      </c>
      <c r="I35" s="14">
        <f t="shared" si="2"/>
        <v>89.908256880733944</v>
      </c>
      <c r="J35" s="11">
        <v>17</v>
      </c>
      <c r="K35" s="14">
        <f t="shared" si="3"/>
        <v>2.5993883792048931</v>
      </c>
      <c r="L35" s="11">
        <v>49</v>
      </c>
      <c r="M35" s="14">
        <f t="shared" si="4"/>
        <v>7.4923547400611623</v>
      </c>
      <c r="N35" s="9"/>
    </row>
    <row r="36" spans="1:14" x14ac:dyDescent="0.25">
      <c r="A36" s="2"/>
      <c r="B36" s="2" t="s">
        <v>41</v>
      </c>
      <c r="C36" s="11">
        <v>968</v>
      </c>
      <c r="D36" s="11">
        <v>591</v>
      </c>
      <c r="E36" s="14">
        <f t="shared" si="0"/>
        <v>61.053719008264466</v>
      </c>
      <c r="F36" s="11">
        <v>377</v>
      </c>
      <c r="G36" s="14">
        <f t="shared" si="1"/>
        <v>38.946280991735534</v>
      </c>
      <c r="H36" s="11">
        <v>839</v>
      </c>
      <c r="I36" s="14">
        <f t="shared" si="2"/>
        <v>86.673553719008268</v>
      </c>
      <c r="J36" s="11">
        <v>30</v>
      </c>
      <c r="K36" s="14">
        <f t="shared" si="3"/>
        <v>3.0991735537190084</v>
      </c>
      <c r="L36" s="11">
        <v>99</v>
      </c>
      <c r="M36" s="14">
        <f t="shared" si="4"/>
        <v>10.227272727272728</v>
      </c>
      <c r="N36" s="9"/>
    </row>
    <row r="37" spans="1:14" x14ac:dyDescent="0.25">
      <c r="A37" s="2"/>
      <c r="B37" s="2" t="s">
        <v>42</v>
      </c>
      <c r="C37" s="11">
        <v>290</v>
      </c>
      <c r="D37" s="11">
        <v>182</v>
      </c>
      <c r="E37" s="14">
        <f t="shared" si="0"/>
        <v>62.758620689655174</v>
      </c>
      <c r="F37" s="11">
        <v>108</v>
      </c>
      <c r="G37" s="14">
        <f t="shared" si="1"/>
        <v>37.241379310344833</v>
      </c>
      <c r="H37" s="11">
        <v>227</v>
      </c>
      <c r="I37" s="14">
        <f t="shared" si="2"/>
        <v>78.275862068965523</v>
      </c>
      <c r="J37" s="11">
        <v>13</v>
      </c>
      <c r="K37" s="14">
        <f t="shared" si="3"/>
        <v>4.4827586206896548</v>
      </c>
      <c r="L37" s="11">
        <v>50</v>
      </c>
      <c r="M37" s="14">
        <f t="shared" si="4"/>
        <v>17.241379310344829</v>
      </c>
      <c r="N37" s="9"/>
    </row>
    <row r="38" spans="1:14" x14ac:dyDescent="0.25">
      <c r="A38" s="2"/>
      <c r="B38" s="2" t="s">
        <v>43</v>
      </c>
      <c r="C38" s="11">
        <v>335</v>
      </c>
      <c r="D38" s="11">
        <v>245</v>
      </c>
      <c r="E38" s="14">
        <f t="shared" si="0"/>
        <v>73.134328358208961</v>
      </c>
      <c r="F38" s="11">
        <v>90</v>
      </c>
      <c r="G38" s="14">
        <f t="shared" si="1"/>
        <v>26.865671641791046</v>
      </c>
      <c r="H38" s="11">
        <v>294</v>
      </c>
      <c r="I38" s="14">
        <f t="shared" si="2"/>
        <v>87.761194029850742</v>
      </c>
      <c r="J38" s="11">
        <v>13</v>
      </c>
      <c r="K38" s="14">
        <f t="shared" si="3"/>
        <v>3.8805970149253728</v>
      </c>
      <c r="L38" s="11">
        <v>28</v>
      </c>
      <c r="M38" s="14">
        <f t="shared" si="4"/>
        <v>8.3582089552238816</v>
      </c>
      <c r="N38" s="9"/>
    </row>
    <row r="39" spans="1:14" x14ac:dyDescent="0.25">
      <c r="A39" s="2"/>
      <c r="B39" s="2" t="s">
        <v>44</v>
      </c>
      <c r="C39" s="11">
        <v>239</v>
      </c>
      <c r="D39" s="11">
        <v>177</v>
      </c>
      <c r="E39" s="14">
        <f t="shared" si="0"/>
        <v>74.058577405857733</v>
      </c>
      <c r="F39" s="11">
        <v>62</v>
      </c>
      <c r="G39" s="14">
        <f t="shared" si="1"/>
        <v>25.94142259414226</v>
      </c>
      <c r="H39" s="11">
        <v>210</v>
      </c>
      <c r="I39" s="14">
        <f t="shared" si="2"/>
        <v>87.86610878661088</v>
      </c>
      <c r="J39" s="11">
        <v>4</v>
      </c>
      <c r="K39" s="14">
        <f t="shared" si="3"/>
        <v>1.6736401673640167</v>
      </c>
      <c r="L39" s="11">
        <v>25</v>
      </c>
      <c r="M39" s="14">
        <f t="shared" si="4"/>
        <v>10.460251046025103</v>
      </c>
      <c r="N39" s="9"/>
    </row>
    <row r="40" spans="1:14" ht="21" customHeight="1" x14ac:dyDescent="0.25">
      <c r="A40" s="10" t="s">
        <v>45</v>
      </c>
      <c r="B40" s="10"/>
      <c r="C40" s="13">
        <f>SUM(C41:C49)</f>
        <v>18850</v>
      </c>
      <c r="D40" s="11">
        <f>SUM(D41:D49)</f>
        <v>12232</v>
      </c>
      <c r="E40" s="14">
        <f t="shared" si="0"/>
        <v>64.891246684350136</v>
      </c>
      <c r="F40" s="11">
        <f>SUM(F41:F49)</f>
        <v>6618</v>
      </c>
      <c r="G40" s="14">
        <f t="shared" si="1"/>
        <v>35.108753315649864</v>
      </c>
      <c r="H40" s="11">
        <f>SUM(H41:H49)</f>
        <v>18151</v>
      </c>
      <c r="I40" s="14">
        <f t="shared" si="2"/>
        <v>96.291777188328908</v>
      </c>
      <c r="J40" s="11">
        <f>SUM(J41:J49)</f>
        <v>135</v>
      </c>
      <c r="K40" s="14">
        <f t="shared" si="3"/>
        <v>0.71618037135278523</v>
      </c>
      <c r="L40" s="11">
        <f>SUM(L41:L49)</f>
        <v>564</v>
      </c>
      <c r="M40" s="14">
        <f t="shared" si="4"/>
        <v>2.9920424403183024</v>
      </c>
      <c r="N40" s="9"/>
    </row>
    <row r="41" spans="1:14" ht="21" customHeight="1" x14ac:dyDescent="0.25">
      <c r="A41" s="2"/>
      <c r="B41" s="2" t="s">
        <v>46</v>
      </c>
      <c r="C41" s="11">
        <v>249</v>
      </c>
      <c r="D41" s="11">
        <v>229</v>
      </c>
      <c r="E41" s="14">
        <f t="shared" si="0"/>
        <v>91.967871485943775</v>
      </c>
      <c r="F41" s="11">
        <v>20</v>
      </c>
      <c r="G41" s="14">
        <f t="shared" si="1"/>
        <v>8.0321285140562253</v>
      </c>
      <c r="H41" s="11">
        <v>225</v>
      </c>
      <c r="I41" s="14">
        <f t="shared" si="2"/>
        <v>90.361445783132538</v>
      </c>
      <c r="J41" s="11">
        <v>18</v>
      </c>
      <c r="K41" s="14">
        <f t="shared" si="3"/>
        <v>7.2289156626506017</v>
      </c>
      <c r="L41" s="11">
        <v>6</v>
      </c>
      <c r="M41" s="14">
        <f t="shared" si="4"/>
        <v>2.4096385542168677</v>
      </c>
      <c r="N41" s="9"/>
    </row>
    <row r="42" spans="1:14" x14ac:dyDescent="0.25">
      <c r="A42" s="2"/>
      <c r="B42" s="2" t="s">
        <v>47</v>
      </c>
      <c r="C42" s="11">
        <v>97</v>
      </c>
      <c r="D42" s="11">
        <v>82</v>
      </c>
      <c r="E42" s="14">
        <f t="shared" si="0"/>
        <v>84.536082474226802</v>
      </c>
      <c r="F42" s="11">
        <v>15</v>
      </c>
      <c r="G42" s="14">
        <f t="shared" si="1"/>
        <v>15.463917525773196</v>
      </c>
      <c r="H42" s="11">
        <v>94</v>
      </c>
      <c r="I42" s="14">
        <f t="shared" si="2"/>
        <v>96.907216494845358</v>
      </c>
      <c r="J42" s="11">
        <v>0</v>
      </c>
      <c r="K42" s="14" t="str">
        <f t="shared" si="3"/>
        <v>.0</v>
      </c>
      <c r="L42" s="11">
        <v>3</v>
      </c>
      <c r="M42" s="14">
        <f t="shared" si="4"/>
        <v>3.0927835051546393</v>
      </c>
      <c r="N42" s="9"/>
    </row>
    <row r="43" spans="1:14" x14ac:dyDescent="0.25">
      <c r="A43" s="2"/>
      <c r="B43" s="2" t="s">
        <v>48</v>
      </c>
      <c r="C43" s="11">
        <v>284</v>
      </c>
      <c r="D43" s="11">
        <v>179</v>
      </c>
      <c r="E43" s="14">
        <f t="shared" si="0"/>
        <v>63.028169014084511</v>
      </c>
      <c r="F43" s="11">
        <v>105</v>
      </c>
      <c r="G43" s="14">
        <f t="shared" si="1"/>
        <v>36.971830985915496</v>
      </c>
      <c r="H43" s="11">
        <v>265</v>
      </c>
      <c r="I43" s="14">
        <f t="shared" si="2"/>
        <v>93.309859154929569</v>
      </c>
      <c r="J43" s="11">
        <v>6</v>
      </c>
      <c r="K43" s="14">
        <f t="shared" si="3"/>
        <v>2.112676056338028</v>
      </c>
      <c r="L43" s="11">
        <v>13</v>
      </c>
      <c r="M43" s="14">
        <f t="shared" si="4"/>
        <v>4.5774647887323949</v>
      </c>
      <c r="N43" s="9"/>
    </row>
    <row r="44" spans="1:14" x14ac:dyDescent="0.25">
      <c r="A44" s="2"/>
      <c r="B44" s="2" t="s">
        <v>49</v>
      </c>
      <c r="C44" s="11">
        <v>102</v>
      </c>
      <c r="D44" s="11">
        <v>87</v>
      </c>
      <c r="E44" s="14">
        <f t="shared" si="0"/>
        <v>85.294117647058826</v>
      </c>
      <c r="F44" s="11">
        <v>15</v>
      </c>
      <c r="G44" s="14">
        <f t="shared" si="1"/>
        <v>14.705882352941178</v>
      </c>
      <c r="H44" s="11">
        <v>80</v>
      </c>
      <c r="I44" s="14">
        <f t="shared" si="2"/>
        <v>78.431372549019613</v>
      </c>
      <c r="J44" s="11">
        <v>1</v>
      </c>
      <c r="K44" s="14">
        <f t="shared" si="3"/>
        <v>0.98039215686274506</v>
      </c>
      <c r="L44" s="11">
        <v>21</v>
      </c>
      <c r="M44" s="14">
        <f t="shared" si="4"/>
        <v>20.588235294117645</v>
      </c>
      <c r="N44" s="9"/>
    </row>
    <row r="45" spans="1:14" x14ac:dyDescent="0.25">
      <c r="A45" s="2"/>
      <c r="B45" s="2" t="s">
        <v>50</v>
      </c>
      <c r="C45" s="11">
        <v>316</v>
      </c>
      <c r="D45" s="11">
        <v>250</v>
      </c>
      <c r="E45" s="14">
        <f t="shared" si="0"/>
        <v>79.113924050632917</v>
      </c>
      <c r="F45" s="11">
        <v>66</v>
      </c>
      <c r="G45" s="14">
        <f t="shared" si="1"/>
        <v>20.88607594936709</v>
      </c>
      <c r="H45" s="11">
        <v>281</v>
      </c>
      <c r="I45" s="14">
        <f t="shared" si="2"/>
        <v>88.924050632911388</v>
      </c>
      <c r="J45" s="11">
        <v>5</v>
      </c>
      <c r="K45" s="14">
        <f t="shared" si="3"/>
        <v>1.5822784810126582</v>
      </c>
      <c r="L45" s="11">
        <v>30</v>
      </c>
      <c r="M45" s="14">
        <f t="shared" si="4"/>
        <v>9.4936708860759502</v>
      </c>
      <c r="N45" s="9"/>
    </row>
    <row r="46" spans="1:14" x14ac:dyDescent="0.25">
      <c r="A46" s="2"/>
      <c r="B46" s="2" t="s">
        <v>51</v>
      </c>
      <c r="C46" s="11">
        <v>1071</v>
      </c>
      <c r="D46" s="11">
        <v>931</v>
      </c>
      <c r="E46" s="14">
        <f t="shared" si="0"/>
        <v>86.928104575163403</v>
      </c>
      <c r="F46" s="11">
        <v>140</v>
      </c>
      <c r="G46" s="14">
        <f t="shared" si="1"/>
        <v>13.071895424836603</v>
      </c>
      <c r="H46" s="11">
        <v>994</v>
      </c>
      <c r="I46" s="14">
        <f t="shared" si="2"/>
        <v>92.810457516339866</v>
      </c>
      <c r="J46" s="11">
        <v>40</v>
      </c>
      <c r="K46" s="14">
        <f t="shared" si="3"/>
        <v>3.734827264239029</v>
      </c>
      <c r="L46" s="11">
        <v>37</v>
      </c>
      <c r="M46" s="14">
        <f t="shared" si="4"/>
        <v>3.4547152194211019</v>
      </c>
      <c r="N46" s="9"/>
    </row>
    <row r="47" spans="1:14" x14ac:dyDescent="0.25">
      <c r="A47" s="2"/>
      <c r="B47" s="2" t="s">
        <v>52</v>
      </c>
      <c r="C47" s="11">
        <v>872</v>
      </c>
      <c r="D47" s="11">
        <v>536</v>
      </c>
      <c r="E47" s="14">
        <f t="shared" si="0"/>
        <v>61.467889908256879</v>
      </c>
      <c r="F47" s="11">
        <v>336</v>
      </c>
      <c r="G47" s="14">
        <f t="shared" si="1"/>
        <v>38.532110091743121</v>
      </c>
      <c r="H47" s="11">
        <v>858</v>
      </c>
      <c r="I47" s="14">
        <f t="shared" si="2"/>
        <v>98.394495412844037</v>
      </c>
      <c r="J47" s="11">
        <v>7</v>
      </c>
      <c r="K47" s="14">
        <f t="shared" si="3"/>
        <v>0.80275229357798172</v>
      </c>
      <c r="L47" s="11">
        <v>7</v>
      </c>
      <c r="M47" s="14">
        <f t="shared" si="4"/>
        <v>0.80275229357798172</v>
      </c>
      <c r="N47" s="9"/>
    </row>
    <row r="48" spans="1:14" x14ac:dyDescent="0.25">
      <c r="A48" s="2"/>
      <c r="B48" s="2" t="s">
        <v>53</v>
      </c>
      <c r="C48" s="11">
        <v>8992</v>
      </c>
      <c r="D48" s="11">
        <v>7321</v>
      </c>
      <c r="E48" s="14">
        <f t="shared" si="0"/>
        <v>81.416814946619226</v>
      </c>
      <c r="F48" s="11">
        <v>1671</v>
      </c>
      <c r="G48" s="14">
        <f t="shared" si="1"/>
        <v>18.583185053380781</v>
      </c>
      <c r="H48" s="11">
        <v>8538</v>
      </c>
      <c r="I48" s="14">
        <f t="shared" si="2"/>
        <v>94.95106761565836</v>
      </c>
      <c r="J48" s="11">
        <v>23</v>
      </c>
      <c r="K48" s="14">
        <f t="shared" si="3"/>
        <v>0.25578291814946619</v>
      </c>
      <c r="L48" s="11">
        <v>431</v>
      </c>
      <c r="M48" s="14">
        <f t="shared" si="4"/>
        <v>4.7931494661921707</v>
      </c>
      <c r="N48" s="9"/>
    </row>
    <row r="49" spans="1:14" x14ac:dyDescent="0.25">
      <c r="A49" s="2"/>
      <c r="B49" s="2" t="s">
        <v>54</v>
      </c>
      <c r="C49" s="11">
        <v>6867</v>
      </c>
      <c r="D49" s="11">
        <v>2617</v>
      </c>
      <c r="E49" s="14">
        <f t="shared" si="0"/>
        <v>38.109800495121597</v>
      </c>
      <c r="F49" s="11">
        <v>4250</v>
      </c>
      <c r="G49" s="14">
        <f t="shared" si="1"/>
        <v>61.89019950487841</v>
      </c>
      <c r="H49" s="11">
        <v>6816</v>
      </c>
      <c r="I49" s="14">
        <f t="shared" si="2"/>
        <v>99.257317605941466</v>
      </c>
      <c r="J49" s="11">
        <v>35</v>
      </c>
      <c r="K49" s="14">
        <f t="shared" si="3"/>
        <v>0.509683995922528</v>
      </c>
      <c r="L49" s="11">
        <v>16</v>
      </c>
      <c r="M49" s="14">
        <f t="shared" si="4"/>
        <v>0.23299839813601281</v>
      </c>
      <c r="N49" s="9"/>
    </row>
    <row r="50" spans="1:14" ht="21" customHeight="1" x14ac:dyDescent="0.25">
      <c r="A50" s="10" t="s">
        <v>55</v>
      </c>
      <c r="B50" s="10"/>
      <c r="C50" s="13">
        <f>SUM(C51:C59)</f>
        <v>4450</v>
      </c>
      <c r="D50" s="11">
        <f>SUM(D51:D59)</f>
        <v>3462</v>
      </c>
      <c r="E50" s="14">
        <f t="shared" si="0"/>
        <v>77.797752808988761</v>
      </c>
      <c r="F50" s="11">
        <f>SUM(F51:F59)</f>
        <v>988</v>
      </c>
      <c r="G50" s="14">
        <f t="shared" si="1"/>
        <v>22.202247191011239</v>
      </c>
      <c r="H50" s="11">
        <f>SUM(H51:H59)</f>
        <v>3823</v>
      </c>
      <c r="I50" s="14">
        <f t="shared" si="2"/>
        <v>85.910112359550567</v>
      </c>
      <c r="J50" s="11">
        <f>SUM(J51:J59)</f>
        <v>291</v>
      </c>
      <c r="K50" s="14">
        <f t="shared" si="3"/>
        <v>6.5393258426966288</v>
      </c>
      <c r="L50" s="11">
        <f>SUM(L51:L59)</f>
        <v>336</v>
      </c>
      <c r="M50" s="14">
        <f t="shared" si="4"/>
        <v>7.5505617977528079</v>
      </c>
      <c r="N50" s="9"/>
    </row>
    <row r="51" spans="1:14" ht="21" customHeight="1" x14ac:dyDescent="0.25">
      <c r="A51" s="2"/>
      <c r="B51" s="2" t="s">
        <v>56</v>
      </c>
      <c r="C51" s="11">
        <v>455</v>
      </c>
      <c r="D51" s="11">
        <v>304</v>
      </c>
      <c r="E51" s="14">
        <f t="shared" si="0"/>
        <v>66.813186813186803</v>
      </c>
      <c r="F51" s="11">
        <v>151</v>
      </c>
      <c r="G51" s="14">
        <f t="shared" si="1"/>
        <v>33.186813186813183</v>
      </c>
      <c r="H51" s="11">
        <v>317</v>
      </c>
      <c r="I51" s="14">
        <f t="shared" si="2"/>
        <v>69.670329670329664</v>
      </c>
      <c r="J51" s="11">
        <v>40</v>
      </c>
      <c r="K51" s="14">
        <f t="shared" si="3"/>
        <v>8.791208791208792</v>
      </c>
      <c r="L51" s="11">
        <v>98</v>
      </c>
      <c r="M51" s="14">
        <f t="shared" si="4"/>
        <v>21.53846153846154</v>
      </c>
      <c r="N51" s="9"/>
    </row>
    <row r="52" spans="1:14" x14ac:dyDescent="0.25">
      <c r="A52" s="2"/>
      <c r="B52" s="2" t="s">
        <v>57</v>
      </c>
      <c r="C52" s="11">
        <v>274</v>
      </c>
      <c r="D52" s="11">
        <v>226</v>
      </c>
      <c r="E52" s="14">
        <f t="shared" si="0"/>
        <v>82.481751824817522</v>
      </c>
      <c r="F52" s="11">
        <v>48</v>
      </c>
      <c r="G52" s="14">
        <f t="shared" si="1"/>
        <v>17.518248175182482</v>
      </c>
      <c r="H52" s="11">
        <v>237</v>
      </c>
      <c r="I52" s="14">
        <f t="shared" si="2"/>
        <v>86.496350364963504</v>
      </c>
      <c r="J52" s="11">
        <v>8</v>
      </c>
      <c r="K52" s="14">
        <f t="shared" si="3"/>
        <v>2.9197080291970803</v>
      </c>
      <c r="L52" s="11">
        <v>29</v>
      </c>
      <c r="M52" s="14">
        <f t="shared" si="4"/>
        <v>10.583941605839415</v>
      </c>
      <c r="N52" s="9"/>
    </row>
    <row r="53" spans="1:14" x14ac:dyDescent="0.25">
      <c r="A53" s="2"/>
      <c r="B53" s="2" t="s">
        <v>58</v>
      </c>
      <c r="C53" s="11">
        <v>679</v>
      </c>
      <c r="D53" s="11">
        <v>585</v>
      </c>
      <c r="E53" s="14">
        <f t="shared" si="0"/>
        <v>86.156111929307812</v>
      </c>
      <c r="F53" s="11">
        <v>94</v>
      </c>
      <c r="G53" s="14">
        <f t="shared" si="1"/>
        <v>13.843888070692195</v>
      </c>
      <c r="H53" s="11">
        <v>654</v>
      </c>
      <c r="I53" s="14">
        <f t="shared" si="2"/>
        <v>96.318114874815905</v>
      </c>
      <c r="J53" s="11">
        <v>18</v>
      </c>
      <c r="K53" s="14">
        <f t="shared" si="3"/>
        <v>2.6509572901325478</v>
      </c>
      <c r="L53" s="11">
        <v>7</v>
      </c>
      <c r="M53" s="14">
        <f t="shared" si="4"/>
        <v>1.0309278350515463</v>
      </c>
      <c r="N53" s="9"/>
    </row>
    <row r="54" spans="1:14" x14ac:dyDescent="0.25">
      <c r="A54" s="2"/>
      <c r="B54" s="2" t="s">
        <v>59</v>
      </c>
      <c r="C54" s="11">
        <v>289</v>
      </c>
      <c r="D54" s="11">
        <v>198</v>
      </c>
      <c r="E54" s="14">
        <f t="shared" si="0"/>
        <v>68.512110726643598</v>
      </c>
      <c r="F54" s="11">
        <v>91</v>
      </c>
      <c r="G54" s="14">
        <f t="shared" si="1"/>
        <v>31.487889273356402</v>
      </c>
      <c r="H54" s="11">
        <v>245</v>
      </c>
      <c r="I54" s="14">
        <f t="shared" si="2"/>
        <v>84.775086505190316</v>
      </c>
      <c r="J54" s="11">
        <v>29</v>
      </c>
      <c r="K54" s="14">
        <f t="shared" si="3"/>
        <v>10.034602076124568</v>
      </c>
      <c r="L54" s="11">
        <v>15</v>
      </c>
      <c r="M54" s="14">
        <f t="shared" si="4"/>
        <v>5.1903114186851207</v>
      </c>
      <c r="N54" s="9"/>
    </row>
    <row r="55" spans="1:14" x14ac:dyDescent="0.25">
      <c r="A55" s="2"/>
      <c r="B55" s="2" t="s">
        <v>60</v>
      </c>
      <c r="C55" s="11">
        <v>983</v>
      </c>
      <c r="D55" s="11">
        <v>827</v>
      </c>
      <c r="E55" s="14">
        <f t="shared" si="0"/>
        <v>84.130213631739565</v>
      </c>
      <c r="F55" s="11">
        <v>156</v>
      </c>
      <c r="G55" s="14">
        <f t="shared" si="1"/>
        <v>15.869786368260428</v>
      </c>
      <c r="H55" s="11">
        <v>970</v>
      </c>
      <c r="I55" s="14">
        <f t="shared" si="2"/>
        <v>98.677517802644971</v>
      </c>
      <c r="J55" s="11">
        <v>8</v>
      </c>
      <c r="K55" s="14">
        <f t="shared" si="3"/>
        <v>0.81383519837232954</v>
      </c>
      <c r="L55" s="11">
        <v>5</v>
      </c>
      <c r="M55" s="14">
        <f t="shared" si="4"/>
        <v>0.50864699898270604</v>
      </c>
      <c r="N55" s="9"/>
    </row>
    <row r="56" spans="1:14" x14ac:dyDescent="0.25">
      <c r="A56" s="2"/>
      <c r="B56" s="2" t="s">
        <v>61</v>
      </c>
      <c r="C56" s="11">
        <v>636</v>
      </c>
      <c r="D56" s="11">
        <v>543</v>
      </c>
      <c r="E56" s="14">
        <f t="shared" si="0"/>
        <v>85.377358490566039</v>
      </c>
      <c r="F56" s="11">
        <v>93</v>
      </c>
      <c r="G56" s="14">
        <f t="shared" si="1"/>
        <v>14.622641509433961</v>
      </c>
      <c r="H56" s="11">
        <v>466</v>
      </c>
      <c r="I56" s="14">
        <f t="shared" si="2"/>
        <v>73.270440251572325</v>
      </c>
      <c r="J56" s="11">
        <v>117</v>
      </c>
      <c r="K56" s="14">
        <f t="shared" si="3"/>
        <v>18.39622641509434</v>
      </c>
      <c r="L56" s="11">
        <v>53</v>
      </c>
      <c r="M56" s="14">
        <f t="shared" si="4"/>
        <v>8.3333333333333321</v>
      </c>
      <c r="N56" s="9"/>
    </row>
    <row r="57" spans="1:14" x14ac:dyDescent="0.25">
      <c r="A57" s="2"/>
      <c r="B57" s="2" t="s">
        <v>62</v>
      </c>
      <c r="C57" s="11">
        <v>523</v>
      </c>
      <c r="D57" s="11">
        <v>497</v>
      </c>
      <c r="E57" s="14">
        <f t="shared" si="0"/>
        <v>95.028680688336522</v>
      </c>
      <c r="F57" s="11">
        <v>26</v>
      </c>
      <c r="G57" s="14">
        <f t="shared" si="1"/>
        <v>4.9713193116634802</v>
      </c>
      <c r="H57" s="11">
        <v>508</v>
      </c>
      <c r="I57" s="14">
        <f t="shared" si="2"/>
        <v>97.131931166347997</v>
      </c>
      <c r="J57" s="11">
        <v>2</v>
      </c>
      <c r="K57" s="14">
        <f t="shared" si="3"/>
        <v>0.38240917782026768</v>
      </c>
      <c r="L57" s="11">
        <v>13</v>
      </c>
      <c r="M57" s="14">
        <f t="shared" si="4"/>
        <v>2.4856596558317401</v>
      </c>
      <c r="N57" s="9"/>
    </row>
    <row r="58" spans="1:14" x14ac:dyDescent="0.25">
      <c r="A58" s="2"/>
      <c r="B58" s="2" t="s">
        <v>63</v>
      </c>
      <c r="C58" s="11">
        <v>256</v>
      </c>
      <c r="D58" s="11">
        <v>6</v>
      </c>
      <c r="E58" s="14">
        <f t="shared" si="0"/>
        <v>2.34375</v>
      </c>
      <c r="F58" s="11">
        <v>250</v>
      </c>
      <c r="G58" s="14">
        <f t="shared" si="1"/>
        <v>97.65625</v>
      </c>
      <c r="H58" s="11">
        <v>145</v>
      </c>
      <c r="I58" s="14">
        <f t="shared" si="2"/>
        <v>56.640625</v>
      </c>
      <c r="J58" s="11">
        <v>38</v>
      </c>
      <c r="K58" s="14">
        <f t="shared" si="3"/>
        <v>14.84375</v>
      </c>
      <c r="L58" s="11">
        <v>73</v>
      </c>
      <c r="M58" s="14">
        <f t="shared" si="4"/>
        <v>28.515625</v>
      </c>
      <c r="N58" s="9"/>
    </row>
    <row r="59" spans="1:14" x14ac:dyDescent="0.25">
      <c r="A59" s="2"/>
      <c r="B59" s="2" t="s">
        <v>64</v>
      </c>
      <c r="C59" s="11">
        <v>355</v>
      </c>
      <c r="D59" s="11">
        <v>276</v>
      </c>
      <c r="E59" s="14">
        <f t="shared" si="0"/>
        <v>77.74647887323944</v>
      </c>
      <c r="F59" s="11">
        <v>79</v>
      </c>
      <c r="G59" s="14">
        <f t="shared" si="1"/>
        <v>22.253521126760564</v>
      </c>
      <c r="H59" s="11">
        <v>281</v>
      </c>
      <c r="I59" s="14">
        <f t="shared" si="2"/>
        <v>79.154929577464785</v>
      </c>
      <c r="J59" s="11">
        <v>31</v>
      </c>
      <c r="K59" s="14">
        <f t="shared" si="3"/>
        <v>8.7323943661971821</v>
      </c>
      <c r="L59" s="11">
        <v>43</v>
      </c>
      <c r="M59" s="14">
        <f t="shared" si="4"/>
        <v>12.112676056338028</v>
      </c>
      <c r="N59" s="9"/>
    </row>
    <row r="60" spans="1:14" ht="21" customHeight="1" x14ac:dyDescent="0.25">
      <c r="A60" s="10" t="s">
        <v>65</v>
      </c>
      <c r="B60" s="10"/>
      <c r="C60" s="13">
        <f>SUM(C61:C67)</f>
        <v>2956</v>
      </c>
      <c r="D60" s="11">
        <f>SUM(D61:D67)</f>
        <v>2123</v>
      </c>
      <c r="E60" s="14">
        <f t="shared" si="0"/>
        <v>71.820027063599454</v>
      </c>
      <c r="F60" s="11">
        <f>SUM(F61:F67)</f>
        <v>833</v>
      </c>
      <c r="G60" s="14">
        <f t="shared" si="1"/>
        <v>28.179972936400542</v>
      </c>
      <c r="H60" s="11">
        <f>SUM(H61:H67)</f>
        <v>2451</v>
      </c>
      <c r="I60" s="14">
        <f t="shared" si="2"/>
        <v>82.91610284167794</v>
      </c>
      <c r="J60" s="11">
        <f>SUM(J61:J67)</f>
        <v>272</v>
      </c>
      <c r="K60" s="14">
        <f t="shared" si="3"/>
        <v>9.2016238159675225</v>
      </c>
      <c r="L60" s="11">
        <f>SUM(L61:L67)</f>
        <v>233</v>
      </c>
      <c r="M60" s="14">
        <f t="shared" si="4"/>
        <v>7.8822733423545328</v>
      </c>
      <c r="N60" s="9"/>
    </row>
    <row r="61" spans="1:14" ht="21" customHeight="1" x14ac:dyDescent="0.25">
      <c r="A61" s="2"/>
      <c r="B61" s="2" t="s">
        <v>66</v>
      </c>
      <c r="C61" s="11">
        <v>889</v>
      </c>
      <c r="D61" s="11">
        <v>734</v>
      </c>
      <c r="E61" s="14">
        <f t="shared" si="0"/>
        <v>82.564679415073115</v>
      </c>
      <c r="F61" s="11">
        <v>155</v>
      </c>
      <c r="G61" s="14">
        <f t="shared" si="1"/>
        <v>17.435320584926885</v>
      </c>
      <c r="H61" s="11">
        <v>710</v>
      </c>
      <c r="I61" s="14">
        <f t="shared" si="2"/>
        <v>79.865016872890891</v>
      </c>
      <c r="J61" s="11">
        <v>154</v>
      </c>
      <c r="K61" s="14">
        <f t="shared" si="3"/>
        <v>17.322834645669293</v>
      </c>
      <c r="L61" s="11">
        <v>25</v>
      </c>
      <c r="M61" s="14">
        <f t="shared" si="4"/>
        <v>2.8121484814398201</v>
      </c>
      <c r="N61" s="9"/>
    </row>
    <row r="62" spans="1:14" x14ac:dyDescent="0.25">
      <c r="A62" s="2"/>
      <c r="B62" s="2" t="s">
        <v>67</v>
      </c>
      <c r="C62" s="11">
        <v>359</v>
      </c>
      <c r="D62" s="11">
        <v>292</v>
      </c>
      <c r="E62" s="14">
        <f t="shared" si="0"/>
        <v>81.337047353760454</v>
      </c>
      <c r="F62" s="11">
        <v>67</v>
      </c>
      <c r="G62" s="14">
        <f t="shared" si="1"/>
        <v>18.662952646239557</v>
      </c>
      <c r="H62" s="11">
        <v>345</v>
      </c>
      <c r="I62" s="14">
        <f t="shared" si="2"/>
        <v>96.100278551532043</v>
      </c>
      <c r="J62" s="11">
        <v>4</v>
      </c>
      <c r="K62" s="14">
        <f t="shared" si="3"/>
        <v>1.1142061281337048</v>
      </c>
      <c r="L62" s="11">
        <v>10</v>
      </c>
      <c r="M62" s="14">
        <f t="shared" si="4"/>
        <v>2.785515320334262</v>
      </c>
      <c r="N62" s="9"/>
    </row>
    <row r="63" spans="1:14" x14ac:dyDescent="0.25">
      <c r="A63" s="2"/>
      <c r="B63" s="2" t="s">
        <v>68</v>
      </c>
      <c r="C63" s="11">
        <v>298</v>
      </c>
      <c r="D63" s="11">
        <v>181</v>
      </c>
      <c r="E63" s="14">
        <f t="shared" si="0"/>
        <v>60.738255033557046</v>
      </c>
      <c r="F63" s="11">
        <v>117</v>
      </c>
      <c r="G63" s="14">
        <f t="shared" si="1"/>
        <v>39.261744966442954</v>
      </c>
      <c r="H63" s="11">
        <v>241</v>
      </c>
      <c r="I63" s="14">
        <f t="shared" si="2"/>
        <v>80.872483221476514</v>
      </c>
      <c r="J63" s="11">
        <v>0</v>
      </c>
      <c r="K63" s="14" t="str">
        <f t="shared" si="3"/>
        <v>.0</v>
      </c>
      <c r="L63" s="11">
        <v>57</v>
      </c>
      <c r="M63" s="14">
        <f t="shared" si="4"/>
        <v>19.127516778523489</v>
      </c>
      <c r="N63" s="9"/>
    </row>
    <row r="64" spans="1:14" x14ac:dyDescent="0.25">
      <c r="A64" s="2"/>
      <c r="B64" s="2" t="s">
        <v>69</v>
      </c>
      <c r="C64" s="11">
        <v>335</v>
      </c>
      <c r="D64" s="11">
        <v>281</v>
      </c>
      <c r="E64" s="14">
        <f t="shared" si="0"/>
        <v>83.880597014925371</v>
      </c>
      <c r="F64" s="11">
        <v>54</v>
      </c>
      <c r="G64" s="14">
        <f t="shared" si="1"/>
        <v>16.119402985074625</v>
      </c>
      <c r="H64" s="11">
        <v>272</v>
      </c>
      <c r="I64" s="14">
        <f t="shared" si="2"/>
        <v>81.194029850746261</v>
      </c>
      <c r="J64" s="11">
        <v>54</v>
      </c>
      <c r="K64" s="14">
        <f t="shared" si="3"/>
        <v>16.119402985074625</v>
      </c>
      <c r="L64" s="11">
        <v>9</v>
      </c>
      <c r="M64" s="14">
        <f t="shared" si="4"/>
        <v>2.6865671641791042</v>
      </c>
      <c r="N64" s="9"/>
    </row>
    <row r="65" spans="1:14" x14ac:dyDescent="0.25">
      <c r="A65" s="2"/>
      <c r="B65" s="2" t="s">
        <v>70</v>
      </c>
      <c r="C65" s="11">
        <v>543</v>
      </c>
      <c r="D65" s="11">
        <v>271</v>
      </c>
      <c r="E65" s="14">
        <f t="shared" si="0"/>
        <v>49.907918968692449</v>
      </c>
      <c r="F65" s="11">
        <v>272</v>
      </c>
      <c r="G65" s="14">
        <f t="shared" si="1"/>
        <v>50.092081031307558</v>
      </c>
      <c r="H65" s="11">
        <v>470</v>
      </c>
      <c r="I65" s="14">
        <f t="shared" si="2"/>
        <v>86.556169429097608</v>
      </c>
      <c r="J65" s="11">
        <v>30</v>
      </c>
      <c r="K65" s="14">
        <f t="shared" si="3"/>
        <v>5.5248618784530388</v>
      </c>
      <c r="L65" s="11">
        <v>43</v>
      </c>
      <c r="M65" s="14">
        <f t="shared" si="4"/>
        <v>7.9189686924493561</v>
      </c>
      <c r="N65" s="9"/>
    </row>
    <row r="66" spans="1:14" x14ac:dyDescent="0.25">
      <c r="A66" s="2"/>
      <c r="B66" s="2" t="s">
        <v>71</v>
      </c>
      <c r="C66" s="11">
        <v>383</v>
      </c>
      <c r="D66" s="11">
        <v>313</v>
      </c>
      <c r="E66" s="14">
        <f t="shared" si="0"/>
        <v>81.723237597911222</v>
      </c>
      <c r="F66" s="11">
        <v>70</v>
      </c>
      <c r="G66" s="14">
        <f t="shared" si="1"/>
        <v>18.276762402088771</v>
      </c>
      <c r="H66" s="11">
        <v>299</v>
      </c>
      <c r="I66" s="14">
        <f t="shared" si="2"/>
        <v>78.067885117493475</v>
      </c>
      <c r="J66" s="11">
        <v>18</v>
      </c>
      <c r="K66" s="14">
        <f t="shared" si="3"/>
        <v>4.6997389033942554</v>
      </c>
      <c r="L66" s="11">
        <v>66</v>
      </c>
      <c r="M66" s="14">
        <f t="shared" si="4"/>
        <v>17.232375979112273</v>
      </c>
      <c r="N66" s="9"/>
    </row>
    <row r="67" spans="1:14" x14ac:dyDescent="0.25">
      <c r="A67" s="2"/>
      <c r="B67" s="2" t="s">
        <v>72</v>
      </c>
      <c r="C67" s="11">
        <v>149</v>
      </c>
      <c r="D67" s="11">
        <v>51</v>
      </c>
      <c r="E67" s="14">
        <f t="shared" si="0"/>
        <v>34.228187919463089</v>
      </c>
      <c r="F67" s="11">
        <v>98</v>
      </c>
      <c r="G67" s="14">
        <f t="shared" si="1"/>
        <v>65.771812080536918</v>
      </c>
      <c r="H67" s="11">
        <v>114</v>
      </c>
      <c r="I67" s="14">
        <f t="shared" si="2"/>
        <v>76.510067114093957</v>
      </c>
      <c r="J67" s="11">
        <v>12</v>
      </c>
      <c r="K67" s="14">
        <f t="shared" si="3"/>
        <v>8.0536912751677843</v>
      </c>
      <c r="L67" s="11">
        <v>23</v>
      </c>
      <c r="M67" s="14">
        <f t="shared" si="4"/>
        <v>15.436241610738255</v>
      </c>
      <c r="N67" s="9"/>
    </row>
    <row r="68" spans="1:14" ht="21" customHeight="1" x14ac:dyDescent="0.25">
      <c r="A68" s="10" t="s">
        <v>73</v>
      </c>
      <c r="B68" s="10"/>
      <c r="C68" s="13">
        <f>SUM(C69:C78)</f>
        <v>5539</v>
      </c>
      <c r="D68" s="11">
        <f>SUM(D69:D78)</f>
        <v>4189</v>
      </c>
      <c r="E68" s="14">
        <f t="shared" si="0"/>
        <v>75.627369561292653</v>
      </c>
      <c r="F68" s="11">
        <f>SUM(F69:F78)</f>
        <v>1350</v>
      </c>
      <c r="G68" s="14">
        <f t="shared" si="1"/>
        <v>24.37263043870735</v>
      </c>
      <c r="H68" s="11">
        <f>SUM(H69:H78)</f>
        <v>5140</v>
      </c>
      <c r="I68" s="14">
        <f t="shared" si="2"/>
        <v>92.79653367033761</v>
      </c>
      <c r="J68" s="11">
        <f>SUM(J69:J78)</f>
        <v>99</v>
      </c>
      <c r="K68" s="14">
        <f t="shared" si="3"/>
        <v>1.7873262321718721</v>
      </c>
      <c r="L68" s="11">
        <f>SUM(L69:L78)</f>
        <v>300</v>
      </c>
      <c r="M68" s="14">
        <f t="shared" si="4"/>
        <v>5.4161400974905218</v>
      </c>
      <c r="N68" s="9"/>
    </row>
    <row r="69" spans="1:14" ht="21" customHeight="1" x14ac:dyDescent="0.25">
      <c r="A69" s="2"/>
      <c r="B69" s="2" t="s">
        <v>74</v>
      </c>
      <c r="C69" s="11">
        <v>526</v>
      </c>
      <c r="D69" s="11">
        <v>444</v>
      </c>
      <c r="E69" s="14">
        <f t="shared" si="0"/>
        <v>84.410646387832699</v>
      </c>
      <c r="F69" s="11">
        <v>82</v>
      </c>
      <c r="G69" s="14">
        <f t="shared" si="1"/>
        <v>15.589353612167301</v>
      </c>
      <c r="H69" s="11">
        <v>450</v>
      </c>
      <c r="I69" s="14">
        <f t="shared" si="2"/>
        <v>85.551330798479086</v>
      </c>
      <c r="J69" s="11">
        <v>26</v>
      </c>
      <c r="K69" s="14">
        <f t="shared" si="3"/>
        <v>4.9429657794676807</v>
      </c>
      <c r="L69" s="11">
        <v>50</v>
      </c>
      <c r="M69" s="14">
        <f t="shared" si="4"/>
        <v>9.5057034220532319</v>
      </c>
      <c r="N69" s="9"/>
    </row>
    <row r="70" spans="1:14" x14ac:dyDescent="0.25">
      <c r="A70" s="2"/>
      <c r="B70" s="2" t="s">
        <v>75</v>
      </c>
      <c r="C70" s="11">
        <v>225</v>
      </c>
      <c r="D70" s="11">
        <v>108</v>
      </c>
      <c r="E70" s="14">
        <f t="shared" si="0"/>
        <v>48</v>
      </c>
      <c r="F70" s="11">
        <v>117</v>
      </c>
      <c r="G70" s="14">
        <f t="shared" si="1"/>
        <v>52</v>
      </c>
      <c r="H70" s="11">
        <v>225</v>
      </c>
      <c r="I70" s="14">
        <f t="shared" si="2"/>
        <v>100</v>
      </c>
      <c r="J70" s="11">
        <v>0</v>
      </c>
      <c r="K70" s="14" t="str">
        <f t="shared" si="3"/>
        <v>.0</v>
      </c>
      <c r="L70" s="11">
        <v>0</v>
      </c>
      <c r="M70" s="14" t="str">
        <f t="shared" si="4"/>
        <v>.0</v>
      </c>
      <c r="N70" s="9"/>
    </row>
    <row r="71" spans="1:14" x14ac:dyDescent="0.25">
      <c r="A71" s="2"/>
      <c r="B71" s="2" t="s">
        <v>76</v>
      </c>
      <c r="C71" s="11">
        <v>353</v>
      </c>
      <c r="D71" s="11">
        <v>237</v>
      </c>
      <c r="E71" s="14">
        <f t="shared" si="0"/>
        <v>67.138810198300277</v>
      </c>
      <c r="F71" s="11">
        <v>116</v>
      </c>
      <c r="G71" s="14">
        <f t="shared" si="1"/>
        <v>32.861189801699723</v>
      </c>
      <c r="H71" s="11">
        <v>345</v>
      </c>
      <c r="I71" s="14">
        <f t="shared" si="2"/>
        <v>97.733711048158639</v>
      </c>
      <c r="J71" s="11">
        <v>4</v>
      </c>
      <c r="K71" s="14">
        <f t="shared" si="3"/>
        <v>1.1331444759206799</v>
      </c>
      <c r="L71" s="11">
        <v>4</v>
      </c>
      <c r="M71" s="14">
        <f t="shared" si="4"/>
        <v>1.1331444759206799</v>
      </c>
      <c r="N71" s="9"/>
    </row>
    <row r="72" spans="1:14" x14ac:dyDescent="0.25">
      <c r="A72" s="2"/>
      <c r="B72" s="2" t="s">
        <v>77</v>
      </c>
      <c r="C72" s="11">
        <v>444</v>
      </c>
      <c r="D72" s="11">
        <v>314</v>
      </c>
      <c r="E72" s="14">
        <f t="shared" si="0"/>
        <v>70.72072072072072</v>
      </c>
      <c r="F72" s="11">
        <v>130</v>
      </c>
      <c r="G72" s="14">
        <f t="shared" si="1"/>
        <v>29.27927927927928</v>
      </c>
      <c r="H72" s="11">
        <v>414</v>
      </c>
      <c r="I72" s="14">
        <f t="shared" si="2"/>
        <v>93.243243243243242</v>
      </c>
      <c r="J72" s="11">
        <v>30</v>
      </c>
      <c r="K72" s="14">
        <f t="shared" si="3"/>
        <v>6.756756756756757</v>
      </c>
      <c r="L72" s="11">
        <v>0</v>
      </c>
      <c r="M72" s="14" t="str">
        <f t="shared" si="4"/>
        <v>.0</v>
      </c>
      <c r="N72" s="9"/>
    </row>
    <row r="73" spans="1:14" x14ac:dyDescent="0.25">
      <c r="A73" s="2"/>
      <c r="B73" s="2" t="s">
        <v>78</v>
      </c>
      <c r="C73" s="11">
        <v>432</v>
      </c>
      <c r="D73" s="11">
        <v>331</v>
      </c>
      <c r="E73" s="14">
        <f t="shared" si="0"/>
        <v>76.620370370370367</v>
      </c>
      <c r="F73" s="11">
        <v>101</v>
      </c>
      <c r="G73" s="14">
        <f t="shared" si="1"/>
        <v>23.37962962962963</v>
      </c>
      <c r="H73" s="11">
        <v>424</v>
      </c>
      <c r="I73" s="14">
        <f t="shared" si="2"/>
        <v>98.148148148148152</v>
      </c>
      <c r="J73" s="11">
        <v>0</v>
      </c>
      <c r="K73" s="14" t="str">
        <f t="shared" si="3"/>
        <v>.0</v>
      </c>
      <c r="L73" s="11">
        <v>8</v>
      </c>
      <c r="M73" s="14">
        <f t="shared" si="4"/>
        <v>1.8518518518518516</v>
      </c>
      <c r="N73" s="9"/>
    </row>
    <row r="74" spans="1:14" x14ac:dyDescent="0.25">
      <c r="A74" s="2"/>
      <c r="B74" s="2" t="s">
        <v>79</v>
      </c>
      <c r="C74" s="11">
        <v>1288</v>
      </c>
      <c r="D74" s="11">
        <v>1232</v>
      </c>
      <c r="E74" s="14">
        <f t="shared" ref="E74:E113" si="5">IF(D74=0,".0",D74/C74*100)</f>
        <v>95.652173913043484</v>
      </c>
      <c r="F74" s="11">
        <v>56</v>
      </c>
      <c r="G74" s="14">
        <f t="shared" ref="G74:G113" si="6">IF(F74=0,".0",F74/C74*100)</f>
        <v>4.3478260869565215</v>
      </c>
      <c r="H74" s="11">
        <v>1286</v>
      </c>
      <c r="I74" s="14">
        <f t="shared" ref="I74:I113" si="7">IF(H74=0,".0",H74/C74*100)</f>
        <v>99.844720496894411</v>
      </c>
      <c r="J74" s="11">
        <v>1</v>
      </c>
      <c r="K74" s="14">
        <f t="shared" ref="K74:K113" si="8">IF(J74=0,".0",J74/C74*100)</f>
        <v>7.7639751552795025E-2</v>
      </c>
      <c r="L74" s="11">
        <v>1</v>
      </c>
      <c r="M74" s="14">
        <f t="shared" ref="M74:M113" si="9">IF(L74=0,".0",L74/C74*100)</f>
        <v>7.7639751552795025E-2</v>
      </c>
      <c r="N74" s="9"/>
    </row>
    <row r="75" spans="1:14" x14ac:dyDescent="0.25">
      <c r="A75" s="2"/>
      <c r="B75" s="2" t="s">
        <v>80</v>
      </c>
      <c r="C75" s="11">
        <v>839</v>
      </c>
      <c r="D75" s="11">
        <v>641</v>
      </c>
      <c r="E75" s="14">
        <f t="shared" si="5"/>
        <v>76.400476758045286</v>
      </c>
      <c r="F75" s="11">
        <v>198</v>
      </c>
      <c r="G75" s="14">
        <f t="shared" si="6"/>
        <v>23.59952324195471</v>
      </c>
      <c r="H75" s="11">
        <v>718</v>
      </c>
      <c r="I75" s="14">
        <f t="shared" si="7"/>
        <v>85.578069129916571</v>
      </c>
      <c r="J75" s="11">
        <v>31</v>
      </c>
      <c r="K75" s="14">
        <f t="shared" si="8"/>
        <v>3.6948748510131106</v>
      </c>
      <c r="L75" s="11">
        <v>90</v>
      </c>
      <c r="M75" s="14">
        <f t="shared" si="9"/>
        <v>10.727056019070321</v>
      </c>
      <c r="N75" s="9"/>
    </row>
    <row r="76" spans="1:14" x14ac:dyDescent="0.25">
      <c r="B76" s="2" t="s">
        <v>81</v>
      </c>
      <c r="C76" s="11">
        <v>505</v>
      </c>
      <c r="D76" s="11">
        <v>317</v>
      </c>
      <c r="E76" s="14">
        <f t="shared" si="5"/>
        <v>62.772277227722775</v>
      </c>
      <c r="F76" s="11">
        <v>188</v>
      </c>
      <c r="G76" s="14">
        <f t="shared" si="6"/>
        <v>37.227722772277225</v>
      </c>
      <c r="H76" s="11">
        <v>503</v>
      </c>
      <c r="I76" s="14">
        <f t="shared" si="7"/>
        <v>99.603960396039611</v>
      </c>
      <c r="J76" s="11">
        <v>1</v>
      </c>
      <c r="K76" s="14">
        <f t="shared" si="8"/>
        <v>0.19801980198019803</v>
      </c>
      <c r="L76" s="11">
        <v>1</v>
      </c>
      <c r="M76" s="14">
        <f t="shared" si="9"/>
        <v>0.19801980198019803</v>
      </c>
      <c r="N76" s="9"/>
    </row>
    <row r="77" spans="1:14" x14ac:dyDescent="0.25">
      <c r="B77" s="2" t="s">
        <v>82</v>
      </c>
      <c r="C77" s="11">
        <v>373</v>
      </c>
      <c r="D77" s="11">
        <v>230</v>
      </c>
      <c r="E77" s="14">
        <f t="shared" si="5"/>
        <v>61.662198391420908</v>
      </c>
      <c r="F77" s="11">
        <v>143</v>
      </c>
      <c r="G77" s="14">
        <f t="shared" si="6"/>
        <v>38.337801608579085</v>
      </c>
      <c r="H77" s="11">
        <v>236</v>
      </c>
      <c r="I77" s="14">
        <f t="shared" si="7"/>
        <v>63.270777479892757</v>
      </c>
      <c r="J77" s="11">
        <v>3</v>
      </c>
      <c r="K77" s="14">
        <f t="shared" si="8"/>
        <v>0.80428954423592491</v>
      </c>
      <c r="L77" s="11">
        <v>134</v>
      </c>
      <c r="M77" s="14">
        <f t="shared" si="9"/>
        <v>35.924932975871315</v>
      </c>
      <c r="N77" s="9"/>
    </row>
    <row r="78" spans="1:14" x14ac:dyDescent="0.25">
      <c r="B78" s="2" t="s">
        <v>83</v>
      </c>
      <c r="C78" s="11">
        <v>554</v>
      </c>
      <c r="D78" s="11">
        <v>335</v>
      </c>
      <c r="E78" s="14">
        <f t="shared" si="5"/>
        <v>60.469314079422389</v>
      </c>
      <c r="F78" s="11">
        <v>219</v>
      </c>
      <c r="G78" s="14">
        <f t="shared" si="6"/>
        <v>39.530685920577618</v>
      </c>
      <c r="H78" s="11">
        <v>539</v>
      </c>
      <c r="I78" s="14">
        <f t="shared" si="7"/>
        <v>97.292418772563167</v>
      </c>
      <c r="J78" s="11">
        <v>3</v>
      </c>
      <c r="K78" s="14">
        <f t="shared" si="8"/>
        <v>0.54151624548736454</v>
      </c>
      <c r="L78" s="11">
        <v>12</v>
      </c>
      <c r="M78" s="14">
        <f t="shared" si="9"/>
        <v>2.1660649819494582</v>
      </c>
      <c r="N78" s="9"/>
    </row>
    <row r="79" spans="1:14" ht="21" customHeight="1" x14ac:dyDescent="0.25">
      <c r="A79" s="10" t="s">
        <v>84</v>
      </c>
      <c r="B79" s="10"/>
      <c r="C79" s="13">
        <f>SUM(C80:C94)</f>
        <v>17445</v>
      </c>
      <c r="D79" s="11">
        <f>SUM(D80:D94)</f>
        <v>7720</v>
      </c>
      <c r="E79" s="14">
        <f t="shared" si="5"/>
        <v>44.253367727142447</v>
      </c>
      <c r="F79" s="11">
        <f>SUM(F80:F94)</f>
        <v>9725</v>
      </c>
      <c r="G79" s="14">
        <f t="shared" si="6"/>
        <v>55.746632272857553</v>
      </c>
      <c r="H79" s="11">
        <f>SUM(H80:H94)</f>
        <v>16929</v>
      </c>
      <c r="I79" s="14">
        <f t="shared" si="7"/>
        <v>97.042132416165089</v>
      </c>
      <c r="J79" s="11">
        <f>SUM(J80:J94)</f>
        <v>277</v>
      </c>
      <c r="K79" s="14">
        <f t="shared" si="8"/>
        <v>1.587847520779593</v>
      </c>
      <c r="L79" s="11">
        <f>SUM(L80:L94)</f>
        <v>239</v>
      </c>
      <c r="M79" s="14">
        <f t="shared" si="9"/>
        <v>1.3700200630553168</v>
      </c>
      <c r="N79" s="9"/>
    </row>
    <row r="80" spans="1:14" ht="21" customHeight="1" x14ac:dyDescent="0.25">
      <c r="A80" s="2"/>
      <c r="B80" s="2" t="s">
        <v>85</v>
      </c>
      <c r="C80" s="11">
        <v>152</v>
      </c>
      <c r="D80" s="11">
        <v>51</v>
      </c>
      <c r="E80" s="14">
        <f t="shared" si="5"/>
        <v>33.55263157894737</v>
      </c>
      <c r="F80" s="11">
        <v>101</v>
      </c>
      <c r="G80" s="14">
        <f t="shared" si="6"/>
        <v>66.44736842105263</v>
      </c>
      <c r="H80" s="11">
        <v>149</v>
      </c>
      <c r="I80" s="14">
        <f t="shared" si="7"/>
        <v>98.026315789473685</v>
      </c>
      <c r="J80" s="11">
        <v>2</v>
      </c>
      <c r="K80" s="14">
        <f t="shared" si="8"/>
        <v>1.3157894736842104</v>
      </c>
      <c r="L80" s="11">
        <v>1</v>
      </c>
      <c r="M80" s="14">
        <f t="shared" si="9"/>
        <v>0.6578947368421052</v>
      </c>
      <c r="N80" s="9"/>
    </row>
    <row r="81" spans="1:14" x14ac:dyDescent="0.25">
      <c r="A81" s="2"/>
      <c r="B81" s="2" t="s">
        <v>86</v>
      </c>
      <c r="C81" s="11">
        <v>6684</v>
      </c>
      <c r="D81" s="11">
        <v>1299</v>
      </c>
      <c r="E81" s="14">
        <f t="shared" si="5"/>
        <v>19.43447037701975</v>
      </c>
      <c r="F81" s="11">
        <v>5385</v>
      </c>
      <c r="G81" s="14">
        <f t="shared" si="6"/>
        <v>80.56552962298025</v>
      </c>
      <c r="H81" s="11">
        <v>6617</v>
      </c>
      <c r="I81" s="14">
        <f t="shared" si="7"/>
        <v>98.997606223818067</v>
      </c>
      <c r="J81" s="11">
        <v>11</v>
      </c>
      <c r="K81" s="14">
        <f t="shared" si="8"/>
        <v>0.16457211250748055</v>
      </c>
      <c r="L81" s="11">
        <v>56</v>
      </c>
      <c r="M81" s="14">
        <f t="shared" si="9"/>
        <v>0.83782166367444633</v>
      </c>
      <c r="N81" s="9"/>
    </row>
    <row r="82" spans="1:14" x14ac:dyDescent="0.25">
      <c r="A82" s="2"/>
      <c r="B82" s="2" t="s">
        <v>87</v>
      </c>
      <c r="C82" s="11">
        <v>613</v>
      </c>
      <c r="D82" s="11">
        <v>452</v>
      </c>
      <c r="E82" s="14">
        <f t="shared" si="5"/>
        <v>73.735725938009793</v>
      </c>
      <c r="F82" s="11">
        <v>161</v>
      </c>
      <c r="G82" s="14">
        <f t="shared" si="6"/>
        <v>26.264274061990211</v>
      </c>
      <c r="H82" s="11">
        <v>440</v>
      </c>
      <c r="I82" s="14">
        <f t="shared" si="7"/>
        <v>71.778140293637847</v>
      </c>
      <c r="J82" s="11">
        <v>166</v>
      </c>
      <c r="K82" s="14">
        <f t="shared" si="8"/>
        <v>27.079934747145192</v>
      </c>
      <c r="L82" s="11">
        <v>7</v>
      </c>
      <c r="M82" s="14">
        <f t="shared" si="9"/>
        <v>1.1419249592169658</v>
      </c>
      <c r="N82" s="9"/>
    </row>
    <row r="83" spans="1:14" x14ac:dyDescent="0.25">
      <c r="A83" s="2"/>
      <c r="B83" s="2" t="s">
        <v>88</v>
      </c>
      <c r="C83" s="11">
        <v>455</v>
      </c>
      <c r="D83" s="11">
        <v>252</v>
      </c>
      <c r="E83" s="14">
        <f t="shared" si="5"/>
        <v>55.384615384615387</v>
      </c>
      <c r="F83" s="11">
        <v>203</v>
      </c>
      <c r="G83" s="14">
        <f t="shared" si="6"/>
        <v>44.61538461538462</v>
      </c>
      <c r="H83" s="11">
        <v>441</v>
      </c>
      <c r="I83" s="14">
        <f t="shared" si="7"/>
        <v>96.92307692307692</v>
      </c>
      <c r="J83" s="11">
        <v>8</v>
      </c>
      <c r="K83" s="14">
        <f t="shared" si="8"/>
        <v>1.7582417582417582</v>
      </c>
      <c r="L83" s="11">
        <v>6</v>
      </c>
      <c r="M83" s="14">
        <f t="shared" si="9"/>
        <v>1.3186813186813187</v>
      </c>
      <c r="N83" s="9"/>
    </row>
    <row r="84" spans="1:14" x14ac:dyDescent="0.25">
      <c r="A84" s="2"/>
      <c r="B84" s="2" t="s">
        <v>89</v>
      </c>
      <c r="C84" s="11">
        <v>1378</v>
      </c>
      <c r="D84" s="11">
        <v>1214</v>
      </c>
      <c r="E84" s="14">
        <f t="shared" si="5"/>
        <v>88.098693759071125</v>
      </c>
      <c r="F84" s="11">
        <v>164</v>
      </c>
      <c r="G84" s="14">
        <f t="shared" si="6"/>
        <v>11.901306240928882</v>
      </c>
      <c r="H84" s="11">
        <v>1364</v>
      </c>
      <c r="I84" s="14">
        <f t="shared" si="7"/>
        <v>98.984034833091442</v>
      </c>
      <c r="J84" s="11">
        <v>10</v>
      </c>
      <c r="K84" s="14">
        <f t="shared" si="8"/>
        <v>0.72568940493468792</v>
      </c>
      <c r="L84" s="11">
        <v>4</v>
      </c>
      <c r="M84" s="14">
        <f t="shared" si="9"/>
        <v>0.29027576197387517</v>
      </c>
      <c r="N84" s="9"/>
    </row>
    <row r="85" spans="1:14" x14ac:dyDescent="0.25">
      <c r="A85" s="2"/>
      <c r="B85" s="2" t="s">
        <v>90</v>
      </c>
      <c r="C85" s="11">
        <v>5266</v>
      </c>
      <c r="D85" s="11">
        <v>2728</v>
      </c>
      <c r="E85" s="14">
        <f t="shared" si="5"/>
        <v>51.804025826053937</v>
      </c>
      <c r="F85" s="11">
        <v>2538</v>
      </c>
      <c r="G85" s="14">
        <f t="shared" si="6"/>
        <v>48.19597417394607</v>
      </c>
      <c r="H85" s="11">
        <v>5171</v>
      </c>
      <c r="I85" s="14">
        <f t="shared" si="7"/>
        <v>98.19597417394607</v>
      </c>
      <c r="J85" s="11">
        <v>24</v>
      </c>
      <c r="K85" s="14">
        <f t="shared" si="8"/>
        <v>0.45575389289783513</v>
      </c>
      <c r="L85" s="11">
        <v>71</v>
      </c>
      <c r="M85" s="14">
        <f t="shared" si="9"/>
        <v>1.3482719331560957</v>
      </c>
      <c r="N85" s="9"/>
    </row>
    <row r="86" spans="1:14" x14ac:dyDescent="0.25">
      <c r="A86" s="2"/>
      <c r="B86" s="2" t="s">
        <v>91</v>
      </c>
      <c r="C86" s="11">
        <v>219</v>
      </c>
      <c r="D86" s="11">
        <v>189</v>
      </c>
      <c r="E86" s="14">
        <f t="shared" si="5"/>
        <v>86.301369863013704</v>
      </c>
      <c r="F86" s="11">
        <v>30</v>
      </c>
      <c r="G86" s="14">
        <f t="shared" si="6"/>
        <v>13.698630136986301</v>
      </c>
      <c r="H86" s="11">
        <v>207</v>
      </c>
      <c r="I86" s="14">
        <f t="shared" si="7"/>
        <v>94.520547945205479</v>
      </c>
      <c r="J86" s="11">
        <v>4</v>
      </c>
      <c r="K86" s="14">
        <f t="shared" si="8"/>
        <v>1.8264840182648401</v>
      </c>
      <c r="L86" s="11">
        <v>8</v>
      </c>
      <c r="M86" s="14">
        <f t="shared" si="9"/>
        <v>3.6529680365296802</v>
      </c>
      <c r="N86" s="9"/>
    </row>
    <row r="87" spans="1:14" x14ac:dyDescent="0.25">
      <c r="B87" s="2" t="s">
        <v>92</v>
      </c>
      <c r="C87" s="11">
        <v>286</v>
      </c>
      <c r="D87" s="11">
        <v>146</v>
      </c>
      <c r="E87" s="14">
        <f t="shared" si="5"/>
        <v>51.048951048951054</v>
      </c>
      <c r="F87" s="11">
        <v>140</v>
      </c>
      <c r="G87" s="14">
        <f t="shared" si="6"/>
        <v>48.951048951048953</v>
      </c>
      <c r="H87" s="11">
        <v>280</v>
      </c>
      <c r="I87" s="14">
        <f t="shared" si="7"/>
        <v>97.902097902097907</v>
      </c>
      <c r="J87" s="11">
        <v>1</v>
      </c>
      <c r="K87" s="14">
        <f t="shared" si="8"/>
        <v>0.34965034965034963</v>
      </c>
      <c r="L87" s="11">
        <v>5</v>
      </c>
      <c r="M87" s="14">
        <f t="shared" si="9"/>
        <v>1.7482517482517483</v>
      </c>
      <c r="N87" s="9"/>
    </row>
    <row r="88" spans="1:14" x14ac:dyDescent="0.25">
      <c r="B88" s="2" t="s">
        <v>93</v>
      </c>
      <c r="C88" s="11">
        <v>357</v>
      </c>
      <c r="D88" s="11">
        <v>259</v>
      </c>
      <c r="E88" s="14">
        <f t="shared" si="5"/>
        <v>72.549019607843135</v>
      </c>
      <c r="F88" s="11">
        <v>98</v>
      </c>
      <c r="G88" s="14">
        <f t="shared" si="6"/>
        <v>27.450980392156865</v>
      </c>
      <c r="H88" s="11">
        <v>350</v>
      </c>
      <c r="I88" s="14">
        <f t="shared" si="7"/>
        <v>98.039215686274503</v>
      </c>
      <c r="J88" s="11">
        <v>6</v>
      </c>
      <c r="K88" s="14">
        <f t="shared" si="8"/>
        <v>1.680672268907563</v>
      </c>
      <c r="L88" s="11">
        <v>1</v>
      </c>
      <c r="M88" s="14">
        <f t="shared" si="9"/>
        <v>0.28011204481792717</v>
      </c>
      <c r="N88" s="9"/>
    </row>
    <row r="89" spans="1:14" x14ac:dyDescent="0.25">
      <c r="B89" s="2" t="s">
        <v>94</v>
      </c>
      <c r="C89" s="11">
        <v>482</v>
      </c>
      <c r="D89" s="11">
        <v>322</v>
      </c>
      <c r="E89" s="14">
        <f t="shared" si="5"/>
        <v>66.804979253112023</v>
      </c>
      <c r="F89" s="11">
        <v>160</v>
      </c>
      <c r="G89" s="14">
        <f t="shared" si="6"/>
        <v>33.195020746887963</v>
      </c>
      <c r="H89" s="11">
        <v>477</v>
      </c>
      <c r="I89" s="14">
        <f t="shared" si="7"/>
        <v>98.962655601659748</v>
      </c>
      <c r="J89" s="11">
        <v>1</v>
      </c>
      <c r="K89" s="14">
        <f t="shared" si="8"/>
        <v>0.2074688796680498</v>
      </c>
      <c r="L89" s="11">
        <v>4</v>
      </c>
      <c r="M89" s="14">
        <f t="shared" si="9"/>
        <v>0.82987551867219922</v>
      </c>
      <c r="N89" s="9"/>
    </row>
    <row r="90" spans="1:14" x14ac:dyDescent="0.25">
      <c r="B90" s="2" t="s">
        <v>95</v>
      </c>
      <c r="C90" s="11">
        <v>632</v>
      </c>
      <c r="D90" s="11">
        <v>435</v>
      </c>
      <c r="E90" s="14">
        <f t="shared" si="5"/>
        <v>68.829113924050631</v>
      </c>
      <c r="F90" s="11">
        <v>197</v>
      </c>
      <c r="G90" s="14">
        <f t="shared" si="6"/>
        <v>31.170886075949365</v>
      </c>
      <c r="H90" s="11">
        <v>586</v>
      </c>
      <c r="I90" s="14">
        <f t="shared" si="7"/>
        <v>92.721518987341767</v>
      </c>
      <c r="J90" s="11">
        <v>6</v>
      </c>
      <c r="K90" s="14">
        <f t="shared" si="8"/>
        <v>0.949367088607595</v>
      </c>
      <c r="L90" s="11">
        <v>40</v>
      </c>
      <c r="M90" s="14">
        <f t="shared" si="9"/>
        <v>6.3291139240506329</v>
      </c>
      <c r="N90" s="9"/>
    </row>
    <row r="91" spans="1:14" x14ac:dyDescent="0.25">
      <c r="B91" s="2" t="s">
        <v>96</v>
      </c>
      <c r="C91" s="11">
        <v>280</v>
      </c>
      <c r="D91" s="11">
        <v>81</v>
      </c>
      <c r="E91" s="14">
        <f t="shared" si="5"/>
        <v>28.928571428571431</v>
      </c>
      <c r="F91" s="11">
        <v>199</v>
      </c>
      <c r="G91" s="14">
        <f t="shared" si="6"/>
        <v>71.071428571428569</v>
      </c>
      <c r="H91" s="11">
        <v>254</v>
      </c>
      <c r="I91" s="14">
        <f t="shared" si="7"/>
        <v>90.714285714285708</v>
      </c>
      <c r="J91" s="11">
        <v>4</v>
      </c>
      <c r="K91" s="14">
        <f t="shared" si="8"/>
        <v>1.4285714285714286</v>
      </c>
      <c r="L91" s="11">
        <v>22</v>
      </c>
      <c r="M91" s="14">
        <f t="shared" si="9"/>
        <v>7.8571428571428568</v>
      </c>
      <c r="N91" s="9"/>
    </row>
    <row r="92" spans="1:14" x14ac:dyDescent="0.25">
      <c r="B92" s="2" t="s">
        <v>97</v>
      </c>
      <c r="C92" s="11">
        <v>588</v>
      </c>
      <c r="D92" s="11">
        <v>243</v>
      </c>
      <c r="E92" s="14">
        <f t="shared" si="5"/>
        <v>41.326530612244902</v>
      </c>
      <c r="F92" s="11">
        <v>345</v>
      </c>
      <c r="G92" s="14">
        <f t="shared" si="6"/>
        <v>58.673469387755105</v>
      </c>
      <c r="H92" s="11">
        <v>541</v>
      </c>
      <c r="I92" s="14">
        <f t="shared" si="7"/>
        <v>92.006802721088434</v>
      </c>
      <c r="J92" s="11">
        <v>33</v>
      </c>
      <c r="K92" s="14">
        <f t="shared" si="8"/>
        <v>5.6122448979591839</v>
      </c>
      <c r="L92" s="11">
        <v>14</v>
      </c>
      <c r="M92" s="14">
        <f t="shared" si="9"/>
        <v>2.3809523809523809</v>
      </c>
      <c r="N92" s="9"/>
    </row>
    <row r="93" spans="1:14" x14ac:dyDescent="0.25">
      <c r="B93" s="2" t="s">
        <v>98</v>
      </c>
      <c r="C93" s="11">
        <v>34</v>
      </c>
      <c r="D93" s="11">
        <v>30</v>
      </c>
      <c r="E93" s="14">
        <f t="shared" si="5"/>
        <v>88.235294117647058</v>
      </c>
      <c r="F93" s="11">
        <v>4</v>
      </c>
      <c r="G93" s="14">
        <f t="shared" si="6"/>
        <v>11.76470588235294</v>
      </c>
      <c r="H93" s="11">
        <v>34</v>
      </c>
      <c r="I93" s="14">
        <f t="shared" si="7"/>
        <v>100</v>
      </c>
      <c r="J93" s="11">
        <v>0</v>
      </c>
      <c r="K93" s="14" t="str">
        <f t="shared" si="8"/>
        <v>.0</v>
      </c>
      <c r="L93" s="11">
        <v>0</v>
      </c>
      <c r="M93" s="14" t="str">
        <f t="shared" si="9"/>
        <v>.0</v>
      </c>
      <c r="N93" s="9"/>
    </row>
    <row r="94" spans="1:14" x14ac:dyDescent="0.25">
      <c r="B94" s="2" t="s">
        <v>99</v>
      </c>
      <c r="C94" s="11">
        <v>19</v>
      </c>
      <c r="D94" s="11">
        <v>19</v>
      </c>
      <c r="E94" s="14">
        <f t="shared" si="5"/>
        <v>100</v>
      </c>
      <c r="F94" s="11">
        <v>0</v>
      </c>
      <c r="G94" s="14" t="str">
        <f t="shared" si="6"/>
        <v>.0</v>
      </c>
      <c r="H94" s="11">
        <v>18</v>
      </c>
      <c r="I94" s="14">
        <f t="shared" si="7"/>
        <v>94.73684210526315</v>
      </c>
      <c r="J94" s="11">
        <v>1</v>
      </c>
      <c r="K94" s="14">
        <f t="shared" si="8"/>
        <v>5.2631578947368416</v>
      </c>
      <c r="L94" s="11">
        <v>0</v>
      </c>
      <c r="M94" s="14" t="str">
        <f t="shared" si="9"/>
        <v>.0</v>
      </c>
      <c r="N94" s="9"/>
    </row>
    <row r="95" spans="1:14" ht="21" customHeight="1" x14ac:dyDescent="0.25">
      <c r="A95" s="10" t="s">
        <v>100</v>
      </c>
      <c r="B95" s="10"/>
      <c r="C95" s="13">
        <f>SUM(C96:C103)</f>
        <v>5062</v>
      </c>
      <c r="D95" s="11">
        <f>SUM(D96:D103)</f>
        <v>2652</v>
      </c>
      <c r="E95" s="14">
        <f t="shared" si="5"/>
        <v>52.390359541683132</v>
      </c>
      <c r="F95" s="11">
        <f>SUM(F96:F103)</f>
        <v>2410</v>
      </c>
      <c r="G95" s="14">
        <f t="shared" si="6"/>
        <v>47.609640458316868</v>
      </c>
      <c r="H95" s="11">
        <f>SUM(H96:H103)</f>
        <v>4780</v>
      </c>
      <c r="I95" s="14">
        <f t="shared" si="7"/>
        <v>94.429079415250897</v>
      </c>
      <c r="J95" s="11">
        <f>SUM(J96:J103)</f>
        <v>109</v>
      </c>
      <c r="K95" s="14">
        <f t="shared" si="8"/>
        <v>2.1532990912682735</v>
      </c>
      <c r="L95" s="11">
        <f>SUM(L96:L103)</f>
        <v>173</v>
      </c>
      <c r="M95" s="14">
        <f t="shared" si="9"/>
        <v>3.4176214934808371</v>
      </c>
      <c r="N95" s="9"/>
    </row>
    <row r="96" spans="1:14" ht="21" customHeight="1" x14ac:dyDescent="0.25">
      <c r="A96" s="2"/>
      <c r="B96" s="2" t="s">
        <v>101</v>
      </c>
      <c r="C96" s="11">
        <v>474</v>
      </c>
      <c r="D96" s="11">
        <v>339</v>
      </c>
      <c r="E96" s="14">
        <f t="shared" si="5"/>
        <v>71.51898734177216</v>
      </c>
      <c r="F96" s="11">
        <v>135</v>
      </c>
      <c r="G96" s="14">
        <f t="shared" si="6"/>
        <v>28.481012658227851</v>
      </c>
      <c r="H96" s="11">
        <v>424</v>
      </c>
      <c r="I96" s="14">
        <f t="shared" si="7"/>
        <v>89.451476793248943</v>
      </c>
      <c r="J96" s="11">
        <v>23</v>
      </c>
      <c r="K96" s="14">
        <f t="shared" si="8"/>
        <v>4.852320675105485</v>
      </c>
      <c r="L96" s="11">
        <v>27</v>
      </c>
      <c r="M96" s="14">
        <f t="shared" si="9"/>
        <v>5.6962025316455698</v>
      </c>
      <c r="N96" s="9"/>
    </row>
    <row r="97" spans="1:14" x14ac:dyDescent="0.25">
      <c r="A97" s="2"/>
      <c r="B97" s="2" t="s">
        <v>102</v>
      </c>
      <c r="C97" s="11">
        <v>402</v>
      </c>
      <c r="D97" s="11">
        <v>307</v>
      </c>
      <c r="E97" s="14">
        <f t="shared" si="5"/>
        <v>76.368159203980099</v>
      </c>
      <c r="F97" s="11">
        <v>95</v>
      </c>
      <c r="G97" s="14">
        <f t="shared" si="6"/>
        <v>23.631840796019901</v>
      </c>
      <c r="H97" s="11">
        <v>328</v>
      </c>
      <c r="I97" s="14">
        <f t="shared" si="7"/>
        <v>81.592039800995025</v>
      </c>
      <c r="J97" s="11">
        <v>32</v>
      </c>
      <c r="K97" s="14">
        <f t="shared" si="8"/>
        <v>7.9601990049751246</v>
      </c>
      <c r="L97" s="11">
        <v>42</v>
      </c>
      <c r="M97" s="14">
        <f t="shared" si="9"/>
        <v>10.44776119402985</v>
      </c>
      <c r="N97" s="9"/>
    </row>
    <row r="98" spans="1:14" x14ac:dyDescent="0.25">
      <c r="A98" s="2"/>
      <c r="B98" s="2" t="s">
        <v>103</v>
      </c>
      <c r="C98" s="11">
        <v>2353</v>
      </c>
      <c r="D98" s="11">
        <v>906</v>
      </c>
      <c r="E98" s="14">
        <f t="shared" si="5"/>
        <v>38.50403739906502</v>
      </c>
      <c r="F98" s="11">
        <v>1447</v>
      </c>
      <c r="G98" s="14">
        <f t="shared" si="6"/>
        <v>61.495962600934973</v>
      </c>
      <c r="H98" s="11">
        <v>2316</v>
      </c>
      <c r="I98" s="14">
        <f t="shared" si="7"/>
        <v>98.427539311517208</v>
      </c>
      <c r="J98" s="11">
        <v>29</v>
      </c>
      <c r="K98" s="14">
        <f t="shared" si="8"/>
        <v>1.2324691882702932</v>
      </c>
      <c r="L98" s="11">
        <v>8</v>
      </c>
      <c r="M98" s="14">
        <f t="shared" si="9"/>
        <v>0.33999150021249469</v>
      </c>
      <c r="N98" s="9"/>
    </row>
    <row r="99" spans="1:14" x14ac:dyDescent="0.25">
      <c r="A99" s="2"/>
      <c r="B99" s="2" t="s">
        <v>104</v>
      </c>
      <c r="C99" s="11">
        <v>396</v>
      </c>
      <c r="D99" s="11">
        <v>323</v>
      </c>
      <c r="E99" s="14">
        <f t="shared" si="5"/>
        <v>81.565656565656568</v>
      </c>
      <c r="F99" s="11">
        <v>73</v>
      </c>
      <c r="G99" s="14">
        <f t="shared" si="6"/>
        <v>18.434343434343432</v>
      </c>
      <c r="H99" s="11">
        <v>395</v>
      </c>
      <c r="I99" s="14">
        <f t="shared" si="7"/>
        <v>99.747474747474755</v>
      </c>
      <c r="J99" s="11">
        <v>0</v>
      </c>
      <c r="K99" s="14" t="str">
        <f t="shared" si="8"/>
        <v>.0</v>
      </c>
      <c r="L99" s="11">
        <v>1</v>
      </c>
      <c r="M99" s="14">
        <f t="shared" si="9"/>
        <v>0.25252525252525254</v>
      </c>
      <c r="N99" s="9"/>
    </row>
    <row r="100" spans="1:14" x14ac:dyDescent="0.25">
      <c r="A100" s="2"/>
      <c r="B100" s="2" t="s">
        <v>105</v>
      </c>
      <c r="C100" s="11">
        <v>199</v>
      </c>
      <c r="D100" s="11">
        <v>148</v>
      </c>
      <c r="E100" s="14">
        <f t="shared" si="5"/>
        <v>74.371859296482413</v>
      </c>
      <c r="F100" s="11">
        <v>51</v>
      </c>
      <c r="G100" s="14">
        <f t="shared" si="6"/>
        <v>25.628140703517587</v>
      </c>
      <c r="H100" s="11">
        <v>178</v>
      </c>
      <c r="I100" s="14">
        <f t="shared" si="7"/>
        <v>89.447236180904525</v>
      </c>
      <c r="J100" s="11">
        <v>0</v>
      </c>
      <c r="K100" s="14" t="str">
        <f t="shared" si="8"/>
        <v>.0</v>
      </c>
      <c r="L100" s="11">
        <v>21</v>
      </c>
      <c r="M100" s="14">
        <f t="shared" si="9"/>
        <v>10.552763819095476</v>
      </c>
      <c r="N100" s="9"/>
    </row>
    <row r="101" spans="1:14" x14ac:dyDescent="0.25">
      <c r="A101" s="2"/>
      <c r="B101" s="2" t="s">
        <v>106</v>
      </c>
      <c r="C101" s="11">
        <v>551</v>
      </c>
      <c r="D101" s="11">
        <v>197</v>
      </c>
      <c r="E101" s="14">
        <f t="shared" si="5"/>
        <v>35.753176043557168</v>
      </c>
      <c r="F101" s="11">
        <v>354</v>
      </c>
      <c r="G101" s="14">
        <f t="shared" si="6"/>
        <v>64.246823956442839</v>
      </c>
      <c r="H101" s="11">
        <v>539</v>
      </c>
      <c r="I101" s="14">
        <f t="shared" si="7"/>
        <v>97.822141560798542</v>
      </c>
      <c r="J101" s="11">
        <v>4</v>
      </c>
      <c r="K101" s="14">
        <f t="shared" si="8"/>
        <v>0.72595281306715065</v>
      </c>
      <c r="L101" s="11">
        <v>8</v>
      </c>
      <c r="M101" s="14">
        <f t="shared" si="9"/>
        <v>1.4519056261343013</v>
      </c>
      <c r="N101" s="9"/>
    </row>
    <row r="102" spans="1:14" x14ac:dyDescent="0.25">
      <c r="A102" s="2"/>
      <c r="B102" s="2" t="s">
        <v>107</v>
      </c>
      <c r="C102" s="11">
        <v>487</v>
      </c>
      <c r="D102" s="11">
        <v>285</v>
      </c>
      <c r="E102" s="14">
        <f t="shared" si="5"/>
        <v>58.521560574948658</v>
      </c>
      <c r="F102" s="11">
        <v>202</v>
      </c>
      <c r="G102" s="14">
        <f t="shared" si="6"/>
        <v>41.478439425051334</v>
      </c>
      <c r="H102" s="11">
        <v>437</v>
      </c>
      <c r="I102" s="14">
        <f t="shared" si="7"/>
        <v>89.73305954825463</v>
      </c>
      <c r="J102" s="11">
        <v>20</v>
      </c>
      <c r="K102" s="14">
        <f t="shared" si="8"/>
        <v>4.1067761806981515</v>
      </c>
      <c r="L102" s="11">
        <v>30</v>
      </c>
      <c r="M102" s="14">
        <f t="shared" si="9"/>
        <v>6.1601642710472273</v>
      </c>
      <c r="N102" s="9"/>
    </row>
    <row r="103" spans="1:14" x14ac:dyDescent="0.25">
      <c r="B103" s="2" t="s">
        <v>108</v>
      </c>
      <c r="C103" s="11">
        <v>200</v>
      </c>
      <c r="D103" s="11">
        <v>147</v>
      </c>
      <c r="E103" s="14">
        <f t="shared" si="5"/>
        <v>73.5</v>
      </c>
      <c r="F103" s="11">
        <v>53</v>
      </c>
      <c r="G103" s="14">
        <f t="shared" si="6"/>
        <v>26.5</v>
      </c>
      <c r="H103" s="11">
        <v>163</v>
      </c>
      <c r="I103" s="14">
        <f t="shared" si="7"/>
        <v>81.5</v>
      </c>
      <c r="J103" s="11">
        <v>1</v>
      </c>
      <c r="K103" s="14">
        <f t="shared" si="8"/>
        <v>0.5</v>
      </c>
      <c r="L103" s="11">
        <v>36</v>
      </c>
      <c r="M103" s="14">
        <f t="shared" si="9"/>
        <v>18</v>
      </c>
      <c r="N103" s="9"/>
    </row>
    <row r="104" spans="1:14" ht="21" customHeight="1" x14ac:dyDescent="0.25">
      <c r="A104" s="10" t="s">
        <v>109</v>
      </c>
      <c r="B104" s="10"/>
      <c r="C104" s="13">
        <f>SUM(C105:C113)</f>
        <v>4901</v>
      </c>
      <c r="D104" s="11">
        <f>SUM(D105:D113)</f>
        <v>3166</v>
      </c>
      <c r="E104" s="14">
        <f t="shared" si="5"/>
        <v>64.599061416037543</v>
      </c>
      <c r="F104" s="11">
        <f>SUM(F105:F113)</f>
        <v>1735</v>
      </c>
      <c r="G104" s="14">
        <f t="shared" si="6"/>
        <v>35.400938583962457</v>
      </c>
      <c r="H104" s="11">
        <f>SUM(H105:H113)</f>
        <v>4417</v>
      </c>
      <c r="I104" s="14">
        <f t="shared" si="7"/>
        <v>90.12446439502142</v>
      </c>
      <c r="J104" s="11">
        <f>SUM(J105:J113)</f>
        <v>57</v>
      </c>
      <c r="K104" s="14">
        <f t="shared" si="8"/>
        <v>1.1630279534788819</v>
      </c>
      <c r="L104" s="11">
        <f>SUM(L105:L113)</f>
        <v>427</v>
      </c>
      <c r="M104" s="14">
        <f t="shared" si="9"/>
        <v>8.7125076514996938</v>
      </c>
      <c r="N104" s="9"/>
    </row>
    <row r="105" spans="1:14" ht="21" customHeight="1" x14ac:dyDescent="0.25">
      <c r="A105" s="2"/>
      <c r="B105" s="2" t="s">
        <v>110</v>
      </c>
      <c r="C105" s="11">
        <v>366</v>
      </c>
      <c r="D105" s="11">
        <v>222</v>
      </c>
      <c r="E105" s="14">
        <f t="shared" si="5"/>
        <v>60.655737704918032</v>
      </c>
      <c r="F105" s="11">
        <v>144</v>
      </c>
      <c r="G105" s="14">
        <f t="shared" si="6"/>
        <v>39.344262295081968</v>
      </c>
      <c r="H105" s="11">
        <v>206</v>
      </c>
      <c r="I105" s="14">
        <f t="shared" si="7"/>
        <v>56.284153005464475</v>
      </c>
      <c r="J105" s="11">
        <v>21</v>
      </c>
      <c r="K105" s="14">
        <f t="shared" si="8"/>
        <v>5.7377049180327866</v>
      </c>
      <c r="L105" s="11">
        <v>139</v>
      </c>
      <c r="M105" s="14">
        <f t="shared" si="9"/>
        <v>37.978142076502728</v>
      </c>
      <c r="N105" s="9"/>
    </row>
    <row r="106" spans="1:14" x14ac:dyDescent="0.25">
      <c r="A106" s="2"/>
      <c r="B106" s="2" t="s">
        <v>111</v>
      </c>
      <c r="C106" s="11">
        <v>118</v>
      </c>
      <c r="D106" s="11">
        <v>108</v>
      </c>
      <c r="E106" s="14">
        <f t="shared" si="5"/>
        <v>91.525423728813564</v>
      </c>
      <c r="F106" s="11">
        <v>10</v>
      </c>
      <c r="G106" s="14">
        <f t="shared" si="6"/>
        <v>8.4745762711864394</v>
      </c>
      <c r="H106" s="11">
        <v>88</v>
      </c>
      <c r="I106" s="14">
        <f t="shared" si="7"/>
        <v>74.576271186440678</v>
      </c>
      <c r="J106" s="11">
        <v>8</v>
      </c>
      <c r="K106" s="14">
        <f t="shared" si="8"/>
        <v>6.7796610169491522</v>
      </c>
      <c r="L106" s="11">
        <v>22</v>
      </c>
      <c r="M106" s="14">
        <f t="shared" si="9"/>
        <v>18.64406779661017</v>
      </c>
      <c r="N106" s="9"/>
    </row>
    <row r="107" spans="1:14" x14ac:dyDescent="0.25">
      <c r="A107" s="2"/>
      <c r="B107" s="2" t="s">
        <v>112</v>
      </c>
      <c r="C107" s="11">
        <v>251</v>
      </c>
      <c r="D107" s="11">
        <v>143</v>
      </c>
      <c r="E107" s="14">
        <f t="shared" si="5"/>
        <v>56.972111553784863</v>
      </c>
      <c r="F107" s="11">
        <v>108</v>
      </c>
      <c r="G107" s="14">
        <f t="shared" si="6"/>
        <v>43.027888446215137</v>
      </c>
      <c r="H107" s="11">
        <v>239</v>
      </c>
      <c r="I107" s="14">
        <f t="shared" si="7"/>
        <v>95.2191235059761</v>
      </c>
      <c r="J107" s="11">
        <v>9</v>
      </c>
      <c r="K107" s="14">
        <f t="shared" si="8"/>
        <v>3.5856573705179287</v>
      </c>
      <c r="L107" s="11">
        <v>3</v>
      </c>
      <c r="M107" s="14">
        <f t="shared" si="9"/>
        <v>1.1952191235059761</v>
      </c>
      <c r="N107" s="9"/>
    </row>
    <row r="108" spans="1:14" x14ac:dyDescent="0.25">
      <c r="A108" s="2"/>
      <c r="B108" s="2" t="s">
        <v>113</v>
      </c>
      <c r="C108" s="11">
        <v>323</v>
      </c>
      <c r="D108" s="11">
        <v>201</v>
      </c>
      <c r="E108" s="14">
        <f t="shared" si="5"/>
        <v>62.22910216718266</v>
      </c>
      <c r="F108" s="11">
        <v>122</v>
      </c>
      <c r="G108" s="14">
        <f t="shared" si="6"/>
        <v>37.770897832817333</v>
      </c>
      <c r="H108" s="11">
        <v>296</v>
      </c>
      <c r="I108" s="14">
        <f t="shared" si="7"/>
        <v>91.640866873065022</v>
      </c>
      <c r="J108" s="11">
        <v>1</v>
      </c>
      <c r="K108" s="14">
        <f t="shared" si="8"/>
        <v>0.30959752321981426</v>
      </c>
      <c r="L108" s="11">
        <v>26</v>
      </c>
      <c r="M108" s="14">
        <f t="shared" si="9"/>
        <v>8.0495356037151709</v>
      </c>
      <c r="N108" s="9"/>
    </row>
    <row r="109" spans="1:14" x14ac:dyDescent="0.25">
      <c r="A109" s="2"/>
      <c r="B109" s="2" t="s">
        <v>114</v>
      </c>
      <c r="C109" s="11">
        <v>1195</v>
      </c>
      <c r="D109" s="11">
        <v>685</v>
      </c>
      <c r="E109" s="14">
        <f t="shared" si="5"/>
        <v>57.322175732217573</v>
      </c>
      <c r="F109" s="11">
        <v>510</v>
      </c>
      <c r="G109" s="14">
        <f t="shared" si="6"/>
        <v>42.677824267782427</v>
      </c>
      <c r="H109" s="11">
        <v>1059</v>
      </c>
      <c r="I109" s="14">
        <f t="shared" si="7"/>
        <v>88.61924686192468</v>
      </c>
      <c r="J109" s="11">
        <v>2</v>
      </c>
      <c r="K109" s="14">
        <f t="shared" si="8"/>
        <v>0.16736401673640167</v>
      </c>
      <c r="L109" s="11">
        <v>134</v>
      </c>
      <c r="M109" s="14">
        <f t="shared" si="9"/>
        <v>11.213389121338913</v>
      </c>
      <c r="N109" s="9"/>
    </row>
    <row r="110" spans="1:14" x14ac:dyDescent="0.25">
      <c r="A110" s="2"/>
      <c r="B110" s="2" t="s">
        <v>115</v>
      </c>
      <c r="C110" s="11">
        <v>1170</v>
      </c>
      <c r="D110" s="11">
        <v>909</v>
      </c>
      <c r="E110" s="14">
        <f t="shared" si="5"/>
        <v>77.692307692307693</v>
      </c>
      <c r="F110" s="11">
        <v>261</v>
      </c>
      <c r="G110" s="14">
        <f t="shared" si="6"/>
        <v>22.30769230769231</v>
      </c>
      <c r="H110" s="11">
        <v>1155</v>
      </c>
      <c r="I110" s="14">
        <f t="shared" si="7"/>
        <v>98.71794871794873</v>
      </c>
      <c r="J110" s="11">
        <v>7</v>
      </c>
      <c r="K110" s="14">
        <f t="shared" si="8"/>
        <v>0.59829059829059839</v>
      </c>
      <c r="L110" s="11">
        <v>8</v>
      </c>
      <c r="M110" s="14">
        <f t="shared" si="9"/>
        <v>0.68376068376068377</v>
      </c>
      <c r="N110" s="9"/>
    </row>
    <row r="111" spans="1:14" x14ac:dyDescent="0.25">
      <c r="A111" s="2"/>
      <c r="B111" s="2" t="s">
        <v>116</v>
      </c>
      <c r="C111" s="11">
        <v>678</v>
      </c>
      <c r="D111" s="11">
        <v>411</v>
      </c>
      <c r="E111" s="14">
        <f t="shared" si="5"/>
        <v>60.619469026548678</v>
      </c>
      <c r="F111" s="11">
        <v>267</v>
      </c>
      <c r="G111" s="14">
        <f t="shared" si="6"/>
        <v>39.380530973451329</v>
      </c>
      <c r="H111" s="11">
        <v>618</v>
      </c>
      <c r="I111" s="14">
        <f t="shared" si="7"/>
        <v>91.150442477876098</v>
      </c>
      <c r="J111" s="11">
        <v>9</v>
      </c>
      <c r="K111" s="14">
        <f t="shared" si="8"/>
        <v>1.3274336283185841</v>
      </c>
      <c r="L111" s="11">
        <v>51</v>
      </c>
      <c r="M111" s="14">
        <f t="shared" si="9"/>
        <v>7.5221238938053103</v>
      </c>
      <c r="N111" s="9"/>
    </row>
    <row r="112" spans="1:14" x14ac:dyDescent="0.25">
      <c r="B112" s="2" t="s">
        <v>117</v>
      </c>
      <c r="C112" s="11">
        <v>368</v>
      </c>
      <c r="D112" s="11">
        <v>284</v>
      </c>
      <c r="E112" s="14">
        <f t="shared" si="5"/>
        <v>77.173913043478265</v>
      </c>
      <c r="F112" s="11">
        <v>84</v>
      </c>
      <c r="G112" s="14">
        <f t="shared" si="6"/>
        <v>22.826086956521738</v>
      </c>
      <c r="H112" s="11">
        <v>341</v>
      </c>
      <c r="I112" s="14">
        <f t="shared" si="7"/>
        <v>92.66304347826086</v>
      </c>
      <c r="J112" s="11">
        <v>0</v>
      </c>
      <c r="K112" s="14" t="str">
        <f t="shared" si="8"/>
        <v>.0</v>
      </c>
      <c r="L112" s="11">
        <v>27</v>
      </c>
      <c r="M112" s="14">
        <f t="shared" si="9"/>
        <v>7.3369565217391308</v>
      </c>
      <c r="N112" s="9"/>
    </row>
    <row r="113" spans="1:14" x14ac:dyDescent="0.25">
      <c r="B113" s="2" t="s">
        <v>118</v>
      </c>
      <c r="C113" s="11">
        <v>432</v>
      </c>
      <c r="D113" s="11">
        <v>203</v>
      </c>
      <c r="E113" s="14">
        <f t="shared" si="5"/>
        <v>46.99074074074074</v>
      </c>
      <c r="F113" s="11">
        <v>229</v>
      </c>
      <c r="G113" s="14">
        <f t="shared" si="6"/>
        <v>53.009259259259252</v>
      </c>
      <c r="H113" s="11">
        <v>415</v>
      </c>
      <c r="I113" s="14">
        <f t="shared" si="7"/>
        <v>96.06481481481481</v>
      </c>
      <c r="J113" s="11">
        <v>0</v>
      </c>
      <c r="K113" s="14" t="str">
        <f t="shared" si="8"/>
        <v>.0</v>
      </c>
      <c r="L113" s="11">
        <v>17</v>
      </c>
      <c r="M113" s="14">
        <f t="shared" si="9"/>
        <v>3.9351851851851851</v>
      </c>
      <c r="N113" s="9"/>
    </row>
    <row r="114" spans="1:14" x14ac:dyDescent="0.25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/>
    </row>
    <row r="115" spans="1:14" x14ac:dyDescent="0.25">
      <c r="A115" s="18" t="s">
        <v>119</v>
      </c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22"/>
      <c r="N115" s="9"/>
    </row>
    <row r="116" spans="1:14" ht="24.75" customHeight="1" x14ac:dyDescent="0.25">
      <c r="A116" s="23" t="s">
        <v>120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9"/>
    </row>
    <row r="117" spans="1:14" x14ac:dyDescent="0.25">
      <c r="A117" s="15" t="s">
        <v>121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5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5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5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5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5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5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5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5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5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5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5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5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5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5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5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x14ac:dyDescent="0.25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x14ac:dyDescent="0.25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x14ac:dyDescent="0.25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x14ac:dyDescent="0.25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x14ac:dyDescent="0.25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x14ac:dyDescent="0.25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x14ac:dyDescent="0.25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x14ac:dyDescent="0.25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x14ac:dyDescent="0.25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x14ac:dyDescent="0.25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x14ac:dyDescent="0.25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x14ac:dyDescent="0.25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x14ac:dyDescent="0.25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x14ac:dyDescent="0.25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x14ac:dyDescent="0.25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x14ac:dyDescent="0.25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x14ac:dyDescent="0.25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x14ac:dyDescent="0.25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x14ac:dyDescent="0.25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x14ac:dyDescent="0.25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x14ac:dyDescent="0.25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x14ac:dyDescent="0.25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x14ac:dyDescent="0.25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x14ac:dyDescent="0.25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x14ac:dyDescent="0.25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x14ac:dyDescent="0.25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x14ac:dyDescent="0.25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x14ac:dyDescent="0.25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x14ac:dyDescent="0.25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x14ac:dyDescent="0.25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x14ac:dyDescent="0.25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x14ac:dyDescent="0.25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x14ac:dyDescent="0.25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x14ac:dyDescent="0.25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x14ac:dyDescent="0.25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x14ac:dyDescent="0.25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x14ac:dyDescent="0.25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x14ac:dyDescent="0.25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x14ac:dyDescent="0.25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x14ac:dyDescent="0.25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x14ac:dyDescent="0.25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x14ac:dyDescent="0.25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x14ac:dyDescent="0.25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x14ac:dyDescent="0.25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x14ac:dyDescent="0.25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x14ac:dyDescent="0.25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x14ac:dyDescent="0.25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x14ac:dyDescent="0.25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x14ac:dyDescent="0.25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x14ac:dyDescent="0.25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x14ac:dyDescent="0.25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x14ac:dyDescent="0.25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x14ac:dyDescent="0.25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x14ac:dyDescent="0.25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x14ac:dyDescent="0.25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x14ac:dyDescent="0.25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x14ac:dyDescent="0.25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x14ac:dyDescent="0.25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x14ac:dyDescent="0.25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x14ac:dyDescent="0.25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x14ac:dyDescent="0.25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x14ac:dyDescent="0.2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x14ac:dyDescent="0.2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x14ac:dyDescent="0.2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x14ac:dyDescent="0.2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x14ac:dyDescent="0.2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x14ac:dyDescent="0.2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x14ac:dyDescent="0.2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x14ac:dyDescent="0.2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x14ac:dyDescent="0.2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x14ac:dyDescent="0.2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x14ac:dyDescent="0.2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x14ac:dyDescent="0.2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x14ac:dyDescent="0.2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x14ac:dyDescent="0.25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x14ac:dyDescent="0.25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x14ac:dyDescent="0.25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x14ac:dyDescent="0.2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x14ac:dyDescent="0.2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x14ac:dyDescent="0.2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x14ac:dyDescent="0.2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x14ac:dyDescent="0.2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x14ac:dyDescent="0.2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x14ac:dyDescent="0.2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x14ac:dyDescent="0.2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x14ac:dyDescent="0.2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x14ac:dyDescent="0.2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x14ac:dyDescent="0.2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x14ac:dyDescent="0.2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x14ac:dyDescent="0.2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x14ac:dyDescent="0.2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x14ac:dyDescent="0.25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x14ac:dyDescent="0.25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x14ac:dyDescent="0.25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x14ac:dyDescent="0.25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x14ac:dyDescent="0.25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x14ac:dyDescent="0.25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x14ac:dyDescent="0.25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x14ac:dyDescent="0.25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x14ac:dyDescent="0.25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x14ac:dyDescent="0.25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x14ac:dyDescent="0.25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x14ac:dyDescent="0.25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x14ac:dyDescent="0.25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x14ac:dyDescent="0.25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x14ac:dyDescent="0.25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x14ac:dyDescent="0.25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x14ac:dyDescent="0.25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x14ac:dyDescent="0.25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x14ac:dyDescent="0.25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x14ac:dyDescent="0.25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x14ac:dyDescent="0.25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x14ac:dyDescent="0.25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x14ac:dyDescent="0.25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x14ac:dyDescent="0.25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x14ac:dyDescent="0.25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x14ac:dyDescent="0.25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x14ac:dyDescent="0.25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x14ac:dyDescent="0.25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x14ac:dyDescent="0.25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x14ac:dyDescent="0.25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x14ac:dyDescent="0.25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x14ac:dyDescent="0.25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x14ac:dyDescent="0.25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x14ac:dyDescent="0.25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x14ac:dyDescent="0.25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x14ac:dyDescent="0.25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x14ac:dyDescent="0.25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x14ac:dyDescent="0.25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x14ac:dyDescent="0.25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x14ac:dyDescent="0.25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x14ac:dyDescent="0.25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x14ac:dyDescent="0.25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x14ac:dyDescent="0.25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x14ac:dyDescent="0.25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x14ac:dyDescent="0.25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x14ac:dyDescent="0.25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x14ac:dyDescent="0.25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x14ac:dyDescent="0.25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x14ac:dyDescent="0.25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x14ac:dyDescent="0.25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x14ac:dyDescent="0.25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x14ac:dyDescent="0.25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x14ac:dyDescent="0.25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x14ac:dyDescent="0.25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x14ac:dyDescent="0.25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x14ac:dyDescent="0.25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x14ac:dyDescent="0.25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x14ac:dyDescent="0.25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x14ac:dyDescent="0.25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x14ac:dyDescent="0.25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x14ac:dyDescent="0.25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x14ac:dyDescent="0.25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x14ac:dyDescent="0.25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x14ac:dyDescent="0.25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x14ac:dyDescent="0.25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x14ac:dyDescent="0.25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x14ac:dyDescent="0.25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x14ac:dyDescent="0.25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x14ac:dyDescent="0.25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x14ac:dyDescent="0.25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x14ac:dyDescent="0.25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x14ac:dyDescent="0.25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x14ac:dyDescent="0.25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x14ac:dyDescent="0.25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x14ac:dyDescent="0.25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x14ac:dyDescent="0.25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x14ac:dyDescent="0.25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x14ac:dyDescent="0.25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x14ac:dyDescent="0.25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x14ac:dyDescent="0.25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x14ac:dyDescent="0.25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x14ac:dyDescent="0.25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x14ac:dyDescent="0.25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x14ac:dyDescent="0.25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x14ac:dyDescent="0.25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x14ac:dyDescent="0.25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x14ac:dyDescent="0.25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x14ac:dyDescent="0.25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x14ac:dyDescent="0.25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x14ac:dyDescent="0.25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x14ac:dyDescent="0.25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x14ac:dyDescent="0.25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x14ac:dyDescent="0.25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x14ac:dyDescent="0.25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x14ac:dyDescent="0.25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x14ac:dyDescent="0.25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x14ac:dyDescent="0.25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x14ac:dyDescent="0.25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x14ac:dyDescent="0.25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x14ac:dyDescent="0.25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x14ac:dyDescent="0.25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x14ac:dyDescent="0.25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x14ac:dyDescent="0.25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x14ac:dyDescent="0.25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x14ac:dyDescent="0.25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x14ac:dyDescent="0.25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x14ac:dyDescent="0.25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x14ac:dyDescent="0.25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x14ac:dyDescent="0.25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x14ac:dyDescent="0.25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x14ac:dyDescent="0.25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x14ac:dyDescent="0.25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x14ac:dyDescent="0.25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x14ac:dyDescent="0.25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x14ac:dyDescent="0.25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x14ac:dyDescent="0.25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x14ac:dyDescent="0.25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x14ac:dyDescent="0.25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x14ac:dyDescent="0.25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x14ac:dyDescent="0.25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x14ac:dyDescent="0.25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x14ac:dyDescent="0.25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x14ac:dyDescent="0.25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x14ac:dyDescent="0.25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x14ac:dyDescent="0.25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x14ac:dyDescent="0.25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x14ac:dyDescent="0.25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x14ac:dyDescent="0.25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x14ac:dyDescent="0.25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x14ac:dyDescent="0.25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x14ac:dyDescent="0.25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x14ac:dyDescent="0.25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x14ac:dyDescent="0.25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x14ac:dyDescent="0.25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x14ac:dyDescent="0.25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x14ac:dyDescent="0.25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x14ac:dyDescent="0.25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x14ac:dyDescent="0.25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x14ac:dyDescent="0.25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x14ac:dyDescent="0.25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x14ac:dyDescent="0.25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x14ac:dyDescent="0.25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x14ac:dyDescent="0.25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x14ac:dyDescent="0.25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x14ac:dyDescent="0.25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x14ac:dyDescent="0.25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x14ac:dyDescent="0.25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x14ac:dyDescent="0.25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x14ac:dyDescent="0.25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x14ac:dyDescent="0.25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x14ac:dyDescent="0.25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x14ac:dyDescent="0.25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x14ac:dyDescent="0.25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x14ac:dyDescent="0.25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x14ac:dyDescent="0.25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x14ac:dyDescent="0.25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x14ac:dyDescent="0.25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x14ac:dyDescent="0.25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x14ac:dyDescent="0.25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x14ac:dyDescent="0.25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x14ac:dyDescent="0.25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x14ac:dyDescent="0.25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x14ac:dyDescent="0.25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x14ac:dyDescent="0.25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x14ac:dyDescent="0.25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x14ac:dyDescent="0.25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x14ac:dyDescent="0.25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x14ac:dyDescent="0.25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x14ac:dyDescent="0.25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x14ac:dyDescent="0.25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x14ac:dyDescent="0.25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x14ac:dyDescent="0.25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x14ac:dyDescent="0.25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x14ac:dyDescent="0.25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x14ac:dyDescent="0.25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x14ac:dyDescent="0.25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x14ac:dyDescent="0.25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x14ac:dyDescent="0.25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x14ac:dyDescent="0.25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x14ac:dyDescent="0.25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x14ac:dyDescent="0.25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x14ac:dyDescent="0.25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x14ac:dyDescent="0.25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x14ac:dyDescent="0.25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x14ac:dyDescent="0.25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x14ac:dyDescent="0.25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x14ac:dyDescent="0.25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x14ac:dyDescent="0.25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x14ac:dyDescent="0.25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x14ac:dyDescent="0.25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x14ac:dyDescent="0.25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x14ac:dyDescent="0.25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x14ac:dyDescent="0.25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x14ac:dyDescent="0.25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x14ac:dyDescent="0.25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x14ac:dyDescent="0.25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x14ac:dyDescent="0.25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x14ac:dyDescent="0.25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x14ac:dyDescent="0.25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x14ac:dyDescent="0.25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x14ac:dyDescent="0.25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x14ac:dyDescent="0.25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x14ac:dyDescent="0.25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x14ac:dyDescent="0.25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x14ac:dyDescent="0.25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x14ac:dyDescent="0.25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x14ac:dyDescent="0.25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x14ac:dyDescent="0.25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x14ac:dyDescent="0.25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x14ac:dyDescent="0.25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x14ac:dyDescent="0.25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x14ac:dyDescent="0.25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x14ac:dyDescent="0.25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x14ac:dyDescent="0.25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x14ac:dyDescent="0.25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x14ac:dyDescent="0.25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x14ac:dyDescent="0.25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x14ac:dyDescent="0.25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x14ac:dyDescent="0.25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x14ac:dyDescent="0.25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x14ac:dyDescent="0.25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x14ac:dyDescent="0.25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x14ac:dyDescent="0.25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x14ac:dyDescent="0.25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x14ac:dyDescent="0.25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x14ac:dyDescent="0.25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x14ac:dyDescent="0.25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x14ac:dyDescent="0.25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x14ac:dyDescent="0.25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x14ac:dyDescent="0.25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x14ac:dyDescent="0.25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x14ac:dyDescent="0.25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x14ac:dyDescent="0.25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x14ac:dyDescent="0.25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x14ac:dyDescent="0.25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x14ac:dyDescent="0.25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x14ac:dyDescent="0.25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x14ac:dyDescent="0.25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x14ac:dyDescent="0.25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x14ac:dyDescent="0.25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x14ac:dyDescent="0.25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x14ac:dyDescent="0.25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x14ac:dyDescent="0.25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x14ac:dyDescent="0.25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x14ac:dyDescent="0.25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x14ac:dyDescent="0.25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x14ac:dyDescent="0.25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x14ac:dyDescent="0.25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x14ac:dyDescent="0.25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x14ac:dyDescent="0.25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x14ac:dyDescent="0.25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x14ac:dyDescent="0.25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x14ac:dyDescent="0.25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x14ac:dyDescent="0.25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x14ac:dyDescent="0.25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x14ac:dyDescent="0.25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x14ac:dyDescent="0.25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x14ac:dyDescent="0.25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x14ac:dyDescent="0.25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x14ac:dyDescent="0.25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x14ac:dyDescent="0.25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x14ac:dyDescent="0.25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x14ac:dyDescent="0.25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x14ac:dyDescent="0.25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x14ac:dyDescent="0.25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x14ac:dyDescent="0.25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x14ac:dyDescent="0.25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x14ac:dyDescent="0.25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x14ac:dyDescent="0.25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x14ac:dyDescent="0.25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x14ac:dyDescent="0.25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x14ac:dyDescent="0.25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x14ac:dyDescent="0.25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x14ac:dyDescent="0.25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x14ac:dyDescent="0.25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x14ac:dyDescent="0.25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x14ac:dyDescent="0.25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x14ac:dyDescent="0.25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x14ac:dyDescent="0.25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x14ac:dyDescent="0.25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x14ac:dyDescent="0.25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x14ac:dyDescent="0.25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x14ac:dyDescent="0.25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x14ac:dyDescent="0.25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x14ac:dyDescent="0.25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x14ac:dyDescent="0.25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x14ac:dyDescent="0.25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x14ac:dyDescent="0.25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x14ac:dyDescent="0.25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x14ac:dyDescent="0.25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x14ac:dyDescent="0.25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x14ac:dyDescent="0.25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x14ac:dyDescent="0.25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x14ac:dyDescent="0.25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x14ac:dyDescent="0.25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x14ac:dyDescent="0.25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x14ac:dyDescent="0.25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x14ac:dyDescent="0.25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x14ac:dyDescent="0.25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x14ac:dyDescent="0.25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x14ac:dyDescent="0.25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x14ac:dyDescent="0.25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x14ac:dyDescent="0.25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x14ac:dyDescent="0.25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x14ac:dyDescent="0.25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x14ac:dyDescent="0.25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x14ac:dyDescent="0.25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x14ac:dyDescent="0.25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x14ac:dyDescent="0.25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x14ac:dyDescent="0.25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x14ac:dyDescent="0.25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x14ac:dyDescent="0.25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x14ac:dyDescent="0.25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x14ac:dyDescent="0.25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x14ac:dyDescent="0.25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x14ac:dyDescent="0.25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x14ac:dyDescent="0.25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x14ac:dyDescent="0.25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x14ac:dyDescent="0.25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x14ac:dyDescent="0.25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x14ac:dyDescent="0.25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x14ac:dyDescent="0.25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x14ac:dyDescent="0.25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x14ac:dyDescent="0.25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x14ac:dyDescent="0.25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x14ac:dyDescent="0.25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x14ac:dyDescent="0.25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x14ac:dyDescent="0.25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x14ac:dyDescent="0.25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x14ac:dyDescent="0.25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x14ac:dyDescent="0.25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x14ac:dyDescent="0.25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x14ac:dyDescent="0.25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x14ac:dyDescent="0.25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x14ac:dyDescent="0.25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x14ac:dyDescent="0.25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x14ac:dyDescent="0.25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x14ac:dyDescent="0.25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x14ac:dyDescent="0.25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x14ac:dyDescent="0.25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x14ac:dyDescent="0.25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x14ac:dyDescent="0.25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x14ac:dyDescent="0.25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x14ac:dyDescent="0.25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x14ac:dyDescent="0.25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x14ac:dyDescent="0.25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x14ac:dyDescent="0.25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x14ac:dyDescent="0.25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x14ac:dyDescent="0.25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x14ac:dyDescent="0.25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x14ac:dyDescent="0.25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x14ac:dyDescent="0.25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x14ac:dyDescent="0.25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x14ac:dyDescent="0.25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x14ac:dyDescent="0.25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x14ac:dyDescent="0.25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x14ac:dyDescent="0.25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x14ac:dyDescent="0.25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x14ac:dyDescent="0.25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x14ac:dyDescent="0.25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x14ac:dyDescent="0.25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x14ac:dyDescent="0.25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x14ac:dyDescent="0.25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x14ac:dyDescent="0.25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x14ac:dyDescent="0.25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x14ac:dyDescent="0.25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x14ac:dyDescent="0.25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x14ac:dyDescent="0.25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x14ac:dyDescent="0.25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x14ac:dyDescent="0.25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x14ac:dyDescent="0.25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x14ac:dyDescent="0.25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x14ac:dyDescent="0.25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x14ac:dyDescent="0.25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x14ac:dyDescent="0.25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x14ac:dyDescent="0.25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x14ac:dyDescent="0.25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x14ac:dyDescent="0.25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x14ac:dyDescent="0.25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x14ac:dyDescent="0.25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x14ac:dyDescent="0.25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x14ac:dyDescent="0.25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x14ac:dyDescent="0.25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x14ac:dyDescent="0.25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x14ac:dyDescent="0.25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x14ac:dyDescent="0.25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x14ac:dyDescent="0.25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x14ac:dyDescent="0.25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x14ac:dyDescent="0.25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x14ac:dyDescent="0.25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x14ac:dyDescent="0.25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x14ac:dyDescent="0.25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x14ac:dyDescent="0.25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x14ac:dyDescent="0.25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x14ac:dyDescent="0.25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x14ac:dyDescent="0.25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x14ac:dyDescent="0.25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x14ac:dyDescent="0.25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x14ac:dyDescent="0.25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x14ac:dyDescent="0.25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x14ac:dyDescent="0.25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x14ac:dyDescent="0.25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x14ac:dyDescent="0.25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x14ac:dyDescent="0.25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x14ac:dyDescent="0.25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x14ac:dyDescent="0.25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x14ac:dyDescent="0.25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x14ac:dyDescent="0.25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x14ac:dyDescent="0.25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x14ac:dyDescent="0.25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x14ac:dyDescent="0.25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x14ac:dyDescent="0.25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x14ac:dyDescent="0.25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x14ac:dyDescent="0.25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x14ac:dyDescent="0.25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x14ac:dyDescent="0.25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x14ac:dyDescent="0.25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x14ac:dyDescent="0.25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x14ac:dyDescent="0.25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x14ac:dyDescent="0.25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x14ac:dyDescent="0.25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x14ac:dyDescent="0.25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x14ac:dyDescent="0.25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x14ac:dyDescent="0.25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x14ac:dyDescent="0.25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x14ac:dyDescent="0.25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x14ac:dyDescent="0.25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x14ac:dyDescent="0.25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x14ac:dyDescent="0.25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x14ac:dyDescent="0.25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x14ac:dyDescent="0.25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x14ac:dyDescent="0.25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x14ac:dyDescent="0.25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x14ac:dyDescent="0.25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x14ac:dyDescent="0.25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x14ac:dyDescent="0.25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x14ac:dyDescent="0.25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x14ac:dyDescent="0.25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x14ac:dyDescent="0.25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x14ac:dyDescent="0.25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x14ac:dyDescent="0.25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x14ac:dyDescent="0.25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x14ac:dyDescent="0.25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x14ac:dyDescent="0.25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x14ac:dyDescent="0.25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x14ac:dyDescent="0.25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x14ac:dyDescent="0.25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x14ac:dyDescent="0.25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x14ac:dyDescent="0.25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x14ac:dyDescent="0.25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x14ac:dyDescent="0.25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x14ac:dyDescent="0.25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x14ac:dyDescent="0.25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x14ac:dyDescent="0.25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x14ac:dyDescent="0.25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x14ac:dyDescent="0.25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x14ac:dyDescent="0.25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x14ac:dyDescent="0.25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x14ac:dyDescent="0.25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x14ac:dyDescent="0.25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x14ac:dyDescent="0.25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x14ac:dyDescent="0.25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x14ac:dyDescent="0.25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x14ac:dyDescent="0.25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x14ac:dyDescent="0.25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x14ac:dyDescent="0.25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x14ac:dyDescent="0.25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x14ac:dyDescent="0.25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x14ac:dyDescent="0.25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x14ac:dyDescent="0.25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x14ac:dyDescent="0.25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x14ac:dyDescent="0.25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x14ac:dyDescent="0.25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x14ac:dyDescent="0.25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x14ac:dyDescent="0.25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x14ac:dyDescent="0.25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x14ac:dyDescent="0.25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x14ac:dyDescent="0.25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x14ac:dyDescent="0.25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x14ac:dyDescent="0.25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x14ac:dyDescent="0.25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x14ac:dyDescent="0.25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x14ac:dyDescent="0.25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x14ac:dyDescent="0.25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x14ac:dyDescent="0.25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x14ac:dyDescent="0.25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x14ac:dyDescent="0.25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x14ac:dyDescent="0.25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x14ac:dyDescent="0.25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x14ac:dyDescent="0.25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x14ac:dyDescent="0.25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x14ac:dyDescent="0.25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x14ac:dyDescent="0.25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x14ac:dyDescent="0.25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x14ac:dyDescent="0.25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x14ac:dyDescent="0.25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x14ac:dyDescent="0.25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x14ac:dyDescent="0.25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x14ac:dyDescent="0.25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x14ac:dyDescent="0.25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x14ac:dyDescent="0.25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x14ac:dyDescent="0.25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x14ac:dyDescent="0.25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x14ac:dyDescent="0.25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x14ac:dyDescent="0.25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x14ac:dyDescent="0.25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x14ac:dyDescent="0.25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x14ac:dyDescent="0.25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x14ac:dyDescent="0.25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x14ac:dyDescent="0.25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x14ac:dyDescent="0.25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x14ac:dyDescent="0.25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x14ac:dyDescent="0.25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x14ac:dyDescent="0.25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x14ac:dyDescent="0.25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x14ac:dyDescent="0.25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x14ac:dyDescent="0.25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x14ac:dyDescent="0.25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x14ac:dyDescent="0.25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x14ac:dyDescent="0.25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x14ac:dyDescent="0.25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x14ac:dyDescent="0.25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x14ac:dyDescent="0.25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x14ac:dyDescent="0.25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x14ac:dyDescent="0.25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x14ac:dyDescent="0.25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x14ac:dyDescent="0.25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x14ac:dyDescent="0.25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x14ac:dyDescent="0.25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x14ac:dyDescent="0.25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x14ac:dyDescent="0.25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x14ac:dyDescent="0.25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x14ac:dyDescent="0.25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x14ac:dyDescent="0.25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x14ac:dyDescent="0.25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x14ac:dyDescent="0.25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x14ac:dyDescent="0.25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x14ac:dyDescent="0.25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x14ac:dyDescent="0.25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x14ac:dyDescent="0.25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x14ac:dyDescent="0.25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x14ac:dyDescent="0.25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x14ac:dyDescent="0.25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x14ac:dyDescent="0.25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x14ac:dyDescent="0.25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x14ac:dyDescent="0.25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x14ac:dyDescent="0.25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x14ac:dyDescent="0.25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x14ac:dyDescent="0.25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x14ac:dyDescent="0.25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x14ac:dyDescent="0.25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x14ac:dyDescent="0.25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x14ac:dyDescent="0.25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x14ac:dyDescent="0.25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x14ac:dyDescent="0.25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x14ac:dyDescent="0.25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x14ac:dyDescent="0.25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x14ac:dyDescent="0.25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x14ac:dyDescent="0.25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x14ac:dyDescent="0.25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x14ac:dyDescent="0.25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x14ac:dyDescent="0.25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x14ac:dyDescent="0.25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x14ac:dyDescent="0.25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x14ac:dyDescent="0.25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x14ac:dyDescent="0.25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x14ac:dyDescent="0.25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x14ac:dyDescent="0.25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x14ac:dyDescent="0.25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x14ac:dyDescent="0.25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x14ac:dyDescent="0.25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x14ac:dyDescent="0.25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x14ac:dyDescent="0.25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x14ac:dyDescent="0.25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x14ac:dyDescent="0.25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x14ac:dyDescent="0.25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x14ac:dyDescent="0.25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x14ac:dyDescent="0.25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x14ac:dyDescent="0.25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x14ac:dyDescent="0.25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x14ac:dyDescent="0.25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x14ac:dyDescent="0.25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x14ac:dyDescent="0.25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x14ac:dyDescent="0.25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x14ac:dyDescent="0.25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x14ac:dyDescent="0.25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x14ac:dyDescent="0.25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x14ac:dyDescent="0.25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x14ac:dyDescent="0.25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x14ac:dyDescent="0.25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x14ac:dyDescent="0.25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x14ac:dyDescent="0.25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x14ac:dyDescent="0.25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x14ac:dyDescent="0.25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x14ac:dyDescent="0.25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x14ac:dyDescent="0.25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x14ac:dyDescent="0.25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x14ac:dyDescent="0.25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x14ac:dyDescent="0.25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x14ac:dyDescent="0.25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x14ac:dyDescent="0.25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x14ac:dyDescent="0.25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x14ac:dyDescent="0.25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x14ac:dyDescent="0.25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x14ac:dyDescent="0.25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x14ac:dyDescent="0.25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x14ac:dyDescent="0.25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x14ac:dyDescent="0.25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x14ac:dyDescent="0.25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x14ac:dyDescent="0.25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x14ac:dyDescent="0.25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x14ac:dyDescent="0.25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x14ac:dyDescent="0.25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x14ac:dyDescent="0.25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x14ac:dyDescent="0.25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x14ac:dyDescent="0.25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x14ac:dyDescent="0.25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x14ac:dyDescent="0.25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x14ac:dyDescent="0.25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x14ac:dyDescent="0.25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x14ac:dyDescent="0.25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x14ac:dyDescent="0.25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x14ac:dyDescent="0.25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x14ac:dyDescent="0.25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x14ac:dyDescent="0.25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x14ac:dyDescent="0.25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x14ac:dyDescent="0.25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x14ac:dyDescent="0.25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x14ac:dyDescent="0.25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x14ac:dyDescent="0.25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x14ac:dyDescent="0.25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x14ac:dyDescent="0.25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x14ac:dyDescent="0.25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x14ac:dyDescent="0.25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x14ac:dyDescent="0.25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x14ac:dyDescent="0.25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x14ac:dyDescent="0.25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x14ac:dyDescent="0.25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x14ac:dyDescent="0.25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x14ac:dyDescent="0.25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x14ac:dyDescent="0.25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x14ac:dyDescent="0.25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x14ac:dyDescent="0.25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x14ac:dyDescent="0.25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x14ac:dyDescent="0.25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x14ac:dyDescent="0.25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x14ac:dyDescent="0.25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x14ac:dyDescent="0.25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x14ac:dyDescent="0.25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x14ac:dyDescent="0.25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x14ac:dyDescent="0.25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x14ac:dyDescent="0.25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x14ac:dyDescent="0.25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x14ac:dyDescent="0.25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x14ac:dyDescent="0.25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x14ac:dyDescent="0.25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x14ac:dyDescent="0.25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x14ac:dyDescent="0.25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x14ac:dyDescent="0.25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x14ac:dyDescent="0.25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x14ac:dyDescent="0.25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x14ac:dyDescent="0.25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x14ac:dyDescent="0.25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x14ac:dyDescent="0.25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x14ac:dyDescent="0.25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x14ac:dyDescent="0.25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x14ac:dyDescent="0.25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x14ac:dyDescent="0.25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x14ac:dyDescent="0.25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x14ac:dyDescent="0.25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x14ac:dyDescent="0.25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x14ac:dyDescent="0.25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x14ac:dyDescent="0.25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x14ac:dyDescent="0.25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x14ac:dyDescent="0.25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x14ac:dyDescent="0.25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x14ac:dyDescent="0.25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x14ac:dyDescent="0.25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x14ac:dyDescent="0.25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3:14" x14ac:dyDescent="0.25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3:14" x14ac:dyDescent="0.25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3:14" x14ac:dyDescent="0.25"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3:14" x14ac:dyDescent="0.25"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3:14" x14ac:dyDescent="0.25"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3:14" x14ac:dyDescent="0.25"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3:14" x14ac:dyDescent="0.25"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3:14" x14ac:dyDescent="0.25"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3:14" x14ac:dyDescent="0.25"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3:14" x14ac:dyDescent="0.25"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3:14" x14ac:dyDescent="0.25"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3:14" x14ac:dyDescent="0.25"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3:14" x14ac:dyDescent="0.25"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3:14" x14ac:dyDescent="0.25"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3:14" x14ac:dyDescent="0.25"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3:14" x14ac:dyDescent="0.25"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3:14" x14ac:dyDescent="0.25"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3:14" x14ac:dyDescent="0.25"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3:14" x14ac:dyDescent="0.25"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3:14" x14ac:dyDescent="0.25"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3:14" x14ac:dyDescent="0.25"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3:14" x14ac:dyDescent="0.25"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3:14" x14ac:dyDescent="0.25"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3:14" x14ac:dyDescent="0.25"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3:14" x14ac:dyDescent="0.25"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3:14" x14ac:dyDescent="0.25"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3:14" x14ac:dyDescent="0.25"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3:14" x14ac:dyDescent="0.25"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3:14" x14ac:dyDescent="0.25"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3:14" x14ac:dyDescent="0.25"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3:14" x14ac:dyDescent="0.25"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3:14" x14ac:dyDescent="0.25"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3:14" x14ac:dyDescent="0.25"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3:14" x14ac:dyDescent="0.25"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3:14" x14ac:dyDescent="0.25"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3:14" x14ac:dyDescent="0.25"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3:14" x14ac:dyDescent="0.25"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3:14" x14ac:dyDescent="0.25"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3:14" x14ac:dyDescent="0.25"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3:14" x14ac:dyDescent="0.25"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3:14" x14ac:dyDescent="0.25"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3:14" x14ac:dyDescent="0.25"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3:14" x14ac:dyDescent="0.25"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3:14" x14ac:dyDescent="0.25"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3:14" x14ac:dyDescent="0.25"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3:14" x14ac:dyDescent="0.25"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3:14" x14ac:dyDescent="0.25"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3:14" x14ac:dyDescent="0.25"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3:14" x14ac:dyDescent="0.25"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3:14" x14ac:dyDescent="0.25"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3:14" x14ac:dyDescent="0.25"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3:14" x14ac:dyDescent="0.25"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3:14" x14ac:dyDescent="0.25"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3:14" x14ac:dyDescent="0.25"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3:14" x14ac:dyDescent="0.25"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3:14" x14ac:dyDescent="0.25"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3:14" x14ac:dyDescent="0.25"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3:14" x14ac:dyDescent="0.25"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3:14" x14ac:dyDescent="0.25"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3:14" x14ac:dyDescent="0.25"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3:14" x14ac:dyDescent="0.25"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3:14" x14ac:dyDescent="0.25"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3:14" x14ac:dyDescent="0.25"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3:14" x14ac:dyDescent="0.25"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3:14" x14ac:dyDescent="0.25"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3:14" x14ac:dyDescent="0.25"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3:14" x14ac:dyDescent="0.25"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</row>
    <row r="1068" spans="3:14" x14ac:dyDescent="0.25"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</row>
    <row r="1069" spans="3:14" x14ac:dyDescent="0.25"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</row>
    <row r="1070" spans="3:14" x14ac:dyDescent="0.25"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</row>
    <row r="1071" spans="3:14" x14ac:dyDescent="0.25"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</row>
    <row r="1072" spans="3:14" x14ac:dyDescent="0.25"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</row>
    <row r="1073" spans="3:14" x14ac:dyDescent="0.25"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</row>
    <row r="1074" spans="3:14" x14ac:dyDescent="0.25"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</row>
    <row r="1075" spans="3:14" x14ac:dyDescent="0.25"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</row>
    <row r="1076" spans="3:14" x14ac:dyDescent="0.25"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</row>
    <row r="1077" spans="3:14" x14ac:dyDescent="0.25"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</row>
    <row r="1078" spans="3:14" x14ac:dyDescent="0.25"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</row>
    <row r="1079" spans="3:14" x14ac:dyDescent="0.25"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</row>
    <row r="1080" spans="3:14" x14ac:dyDescent="0.25"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</row>
    <row r="1081" spans="3:14" x14ac:dyDescent="0.25"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</row>
    <row r="1082" spans="3:14" x14ac:dyDescent="0.25"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</row>
    <row r="1083" spans="3:14" x14ac:dyDescent="0.25"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</row>
    <row r="1084" spans="3:14" x14ac:dyDescent="0.25"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</row>
    <row r="1085" spans="3:14" x14ac:dyDescent="0.25"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</row>
    <row r="1086" spans="3:14" x14ac:dyDescent="0.25"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3:14" x14ac:dyDescent="0.25"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</row>
    <row r="1088" spans="3:14" x14ac:dyDescent="0.25"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</row>
    <row r="1089" spans="3:14" x14ac:dyDescent="0.25"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</row>
    <row r="1090" spans="3:14" x14ac:dyDescent="0.25"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</row>
    <row r="1091" spans="3:14" x14ac:dyDescent="0.25"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</row>
    <row r="1092" spans="3:14" x14ac:dyDescent="0.25"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</row>
    <row r="1093" spans="3:14" x14ac:dyDescent="0.25"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3:14" x14ac:dyDescent="0.25"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</row>
    <row r="1095" spans="3:14" x14ac:dyDescent="0.25"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</row>
    <row r="1096" spans="3:14" x14ac:dyDescent="0.25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</row>
    <row r="1097" spans="3:14" x14ac:dyDescent="0.25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</row>
    <row r="1098" spans="3:14" x14ac:dyDescent="0.25"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</row>
    <row r="1099" spans="3:14" x14ac:dyDescent="0.25"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</row>
    <row r="1100" spans="3:14" x14ac:dyDescent="0.25"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</row>
    <row r="1101" spans="3:14" x14ac:dyDescent="0.25"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</row>
    <row r="1102" spans="3:14" x14ac:dyDescent="0.25"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</row>
    <row r="1103" spans="3:14" x14ac:dyDescent="0.25"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</row>
    <row r="1104" spans="3:14" x14ac:dyDescent="0.25"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</row>
    <row r="1105" spans="3:14" x14ac:dyDescent="0.25"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</row>
    <row r="1106" spans="3:14" x14ac:dyDescent="0.25"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</row>
    <row r="1107" spans="3:14" x14ac:dyDescent="0.25"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</row>
    <row r="1108" spans="3:14" x14ac:dyDescent="0.25"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</row>
    <row r="1109" spans="3:14" x14ac:dyDescent="0.25"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</row>
    <row r="1110" spans="3:14" x14ac:dyDescent="0.25"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</row>
    <row r="1111" spans="3:14" x14ac:dyDescent="0.25"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</row>
    <row r="1112" spans="3:14" x14ac:dyDescent="0.25"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</row>
    <row r="1113" spans="3:14" x14ac:dyDescent="0.25"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</row>
    <row r="1114" spans="3:14" x14ac:dyDescent="0.25"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</row>
    <row r="1115" spans="3:14" x14ac:dyDescent="0.25"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</row>
    <row r="1116" spans="3:14" x14ac:dyDescent="0.25"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</row>
    <row r="1117" spans="3:14" x14ac:dyDescent="0.25"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</row>
    <row r="1118" spans="3:14" x14ac:dyDescent="0.25"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</row>
    <row r="1119" spans="3:14" x14ac:dyDescent="0.25"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</row>
    <row r="1120" spans="3:14" x14ac:dyDescent="0.25"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</row>
    <row r="1121" spans="3:14" x14ac:dyDescent="0.25"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</row>
    <row r="1122" spans="3:14" x14ac:dyDescent="0.25"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</row>
    <row r="1123" spans="3:14" x14ac:dyDescent="0.25"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</row>
    <row r="1124" spans="3:14" x14ac:dyDescent="0.25"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</row>
    <row r="1125" spans="3:14" x14ac:dyDescent="0.25"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</row>
    <row r="1126" spans="3:14" x14ac:dyDescent="0.25"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</row>
    <row r="1127" spans="3:14" x14ac:dyDescent="0.25"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</row>
    <row r="1128" spans="3:14" x14ac:dyDescent="0.25"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</row>
    <row r="1129" spans="3:14" x14ac:dyDescent="0.25"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</row>
    <row r="1130" spans="3:14" x14ac:dyDescent="0.25"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</row>
    <row r="1131" spans="3:14" x14ac:dyDescent="0.25"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</row>
    <row r="1132" spans="3:14" x14ac:dyDescent="0.25"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</row>
    <row r="1133" spans="3:14" x14ac:dyDescent="0.25"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</row>
    <row r="1134" spans="3:14" x14ac:dyDescent="0.25"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</row>
    <row r="1135" spans="3:14" x14ac:dyDescent="0.25"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</row>
    <row r="1136" spans="3:14" x14ac:dyDescent="0.25"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</row>
    <row r="1137" spans="3:14" x14ac:dyDescent="0.25"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</row>
    <row r="1138" spans="3:14" x14ac:dyDescent="0.25"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</row>
    <row r="1139" spans="3:14" x14ac:dyDescent="0.25"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</row>
    <row r="1140" spans="3:14" x14ac:dyDescent="0.25"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</row>
    <row r="1141" spans="3:14" x14ac:dyDescent="0.25"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</row>
    <row r="1142" spans="3:14" x14ac:dyDescent="0.25"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</row>
    <row r="1143" spans="3:14" x14ac:dyDescent="0.25"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</row>
    <row r="1144" spans="3:14" x14ac:dyDescent="0.25"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</row>
    <row r="1145" spans="3:14" x14ac:dyDescent="0.25"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</row>
    <row r="1146" spans="3:14" x14ac:dyDescent="0.25"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</row>
    <row r="1147" spans="3:14" x14ac:dyDescent="0.25"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</row>
    <row r="1148" spans="3:14" x14ac:dyDescent="0.25"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</row>
    <row r="1149" spans="3:14" x14ac:dyDescent="0.25"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</row>
    <row r="1150" spans="3:14" x14ac:dyDescent="0.25"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</row>
    <row r="1151" spans="3:14" x14ac:dyDescent="0.25"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</row>
    <row r="1152" spans="3:14" x14ac:dyDescent="0.25"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</row>
    <row r="1153" spans="3:14" x14ac:dyDescent="0.25"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</row>
    <row r="1154" spans="3:14" x14ac:dyDescent="0.25"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</row>
    <row r="1155" spans="3:14" x14ac:dyDescent="0.25"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</row>
    <row r="1156" spans="3:14" x14ac:dyDescent="0.25"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</row>
    <row r="1157" spans="3:14" x14ac:dyDescent="0.25"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</row>
    <row r="1158" spans="3:14" x14ac:dyDescent="0.25"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</row>
    <row r="1159" spans="3:14" x14ac:dyDescent="0.25"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</row>
    <row r="1160" spans="3:14" x14ac:dyDescent="0.25"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</row>
    <row r="1161" spans="3:14" x14ac:dyDescent="0.25"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</row>
    <row r="1162" spans="3:14" x14ac:dyDescent="0.25"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</row>
    <row r="1163" spans="3:14" x14ac:dyDescent="0.25"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</row>
    <row r="1164" spans="3:14" x14ac:dyDescent="0.25"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</row>
    <row r="1165" spans="3:14" x14ac:dyDescent="0.25"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</row>
    <row r="1166" spans="3:14" x14ac:dyDescent="0.25"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</row>
    <row r="1167" spans="3:14" x14ac:dyDescent="0.25"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</row>
    <row r="1168" spans="3:14" x14ac:dyDescent="0.25"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</row>
    <row r="1169" spans="3:14" x14ac:dyDescent="0.25"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</row>
    <row r="1170" spans="3:14" x14ac:dyDescent="0.25"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</row>
    <row r="1171" spans="3:14" x14ac:dyDescent="0.25"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</row>
    <row r="1172" spans="3:14" x14ac:dyDescent="0.25"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</row>
    <row r="1173" spans="3:14" x14ac:dyDescent="0.25"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</row>
    <row r="1174" spans="3:14" x14ac:dyDescent="0.25"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</row>
    <row r="1175" spans="3:14" x14ac:dyDescent="0.25"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</row>
    <row r="1176" spans="3:14" x14ac:dyDescent="0.25"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</row>
    <row r="1177" spans="3:14" x14ac:dyDescent="0.25"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</row>
    <row r="1178" spans="3:14" x14ac:dyDescent="0.25"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</row>
    <row r="1179" spans="3:14" x14ac:dyDescent="0.25"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</row>
    <row r="1180" spans="3:14" x14ac:dyDescent="0.25"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</row>
    <row r="1181" spans="3:14" x14ac:dyDescent="0.25"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</row>
    <row r="1182" spans="3:14" x14ac:dyDescent="0.25"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</row>
    <row r="1183" spans="3:14" x14ac:dyDescent="0.25"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</row>
    <row r="1184" spans="3:14" x14ac:dyDescent="0.25"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</row>
    <row r="1185" spans="3:14" x14ac:dyDescent="0.25"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</row>
    <row r="1186" spans="3:14" x14ac:dyDescent="0.25"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</row>
    <row r="1187" spans="3:14" x14ac:dyDescent="0.25"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</row>
    <row r="1188" spans="3:14" x14ac:dyDescent="0.25"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</row>
    <row r="1189" spans="3:14" x14ac:dyDescent="0.25"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</row>
    <row r="1190" spans="3:14" x14ac:dyDescent="0.25"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</row>
    <row r="1191" spans="3:14" x14ac:dyDescent="0.25"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</row>
    <row r="1192" spans="3:14" x14ac:dyDescent="0.25"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</row>
    <row r="1193" spans="3:14" x14ac:dyDescent="0.25"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</row>
    <row r="1194" spans="3:14" x14ac:dyDescent="0.25"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</row>
    <row r="1195" spans="3:14" x14ac:dyDescent="0.25"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</row>
    <row r="1196" spans="3:14" x14ac:dyDescent="0.25"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</row>
    <row r="1197" spans="3:14" x14ac:dyDescent="0.25"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</row>
    <row r="1198" spans="3:14" x14ac:dyDescent="0.25"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</row>
    <row r="1199" spans="3:14" x14ac:dyDescent="0.25"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</row>
    <row r="1200" spans="3:14" x14ac:dyDescent="0.25"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</row>
    <row r="1201" spans="3:14" x14ac:dyDescent="0.25"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</row>
    <row r="1202" spans="3:14" x14ac:dyDescent="0.25"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</row>
    <row r="1203" spans="3:14" x14ac:dyDescent="0.25"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</row>
    <row r="1204" spans="3:14" x14ac:dyDescent="0.25"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</row>
    <row r="1205" spans="3:14" x14ac:dyDescent="0.25"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</row>
    <row r="1206" spans="3:14" x14ac:dyDescent="0.25"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</row>
    <row r="1207" spans="3:14" x14ac:dyDescent="0.25"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</row>
    <row r="1208" spans="3:14" x14ac:dyDescent="0.25"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</row>
    <row r="1209" spans="3:14" x14ac:dyDescent="0.25"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</row>
    <row r="1210" spans="3:14" x14ac:dyDescent="0.25"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</row>
    <row r="1211" spans="3:14" x14ac:dyDescent="0.25"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</row>
    <row r="1212" spans="3:14" x14ac:dyDescent="0.25"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</row>
    <row r="1213" spans="3:14" x14ac:dyDescent="0.25"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</row>
    <row r="1214" spans="3:14" x14ac:dyDescent="0.25"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</row>
    <row r="1215" spans="3:14" x14ac:dyDescent="0.25"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</row>
    <row r="1216" spans="3:14" x14ac:dyDescent="0.25"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</row>
    <row r="1217" spans="3:14" x14ac:dyDescent="0.25"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</row>
    <row r="1218" spans="3:14" x14ac:dyDescent="0.25"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</row>
    <row r="1219" spans="3:14" x14ac:dyDescent="0.25"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</row>
    <row r="1220" spans="3:14" x14ac:dyDescent="0.25"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</row>
    <row r="1221" spans="3:14" x14ac:dyDescent="0.25"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</row>
    <row r="1222" spans="3:14" x14ac:dyDescent="0.25"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</row>
    <row r="1223" spans="3:14" x14ac:dyDescent="0.25"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</row>
    <row r="1224" spans="3:14" x14ac:dyDescent="0.25"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</row>
    <row r="1225" spans="3:14" x14ac:dyDescent="0.25"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</row>
    <row r="1226" spans="3:14" x14ac:dyDescent="0.25"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</row>
    <row r="1227" spans="3:14" x14ac:dyDescent="0.25"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</row>
    <row r="1228" spans="3:14" x14ac:dyDescent="0.25"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</row>
    <row r="1229" spans="3:14" x14ac:dyDescent="0.25"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</row>
    <row r="1230" spans="3:14" x14ac:dyDescent="0.25"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</row>
    <row r="1231" spans="3:14" x14ac:dyDescent="0.25"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</row>
    <row r="1232" spans="3:14" x14ac:dyDescent="0.25"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</row>
    <row r="1233" spans="3:14" x14ac:dyDescent="0.25"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</row>
    <row r="1234" spans="3:14" x14ac:dyDescent="0.25"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</row>
    <row r="1235" spans="3:14" x14ac:dyDescent="0.25"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</row>
    <row r="1236" spans="3:14" x14ac:dyDescent="0.25"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</row>
    <row r="1237" spans="3:14" x14ac:dyDescent="0.25"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</row>
    <row r="1238" spans="3:14" x14ac:dyDescent="0.25"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</row>
    <row r="1239" spans="3:14" x14ac:dyDescent="0.25"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</row>
    <row r="1240" spans="3:14" x14ac:dyDescent="0.25"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</row>
    <row r="1241" spans="3:14" x14ac:dyDescent="0.25"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</row>
    <row r="1242" spans="3:14" x14ac:dyDescent="0.25"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</row>
    <row r="1243" spans="3:14" x14ac:dyDescent="0.25"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</row>
    <row r="1244" spans="3:14" x14ac:dyDescent="0.25"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</row>
    <row r="1245" spans="3:14" x14ac:dyDescent="0.25"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</row>
    <row r="1246" spans="3:14" x14ac:dyDescent="0.25"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</row>
    <row r="1247" spans="3:14" x14ac:dyDescent="0.25"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</row>
    <row r="1248" spans="3:14" x14ac:dyDescent="0.25"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</row>
    <row r="1249" spans="3:14" x14ac:dyDescent="0.25"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</row>
    <row r="1250" spans="3:14" x14ac:dyDescent="0.25"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</row>
    <row r="1251" spans="3:14" x14ac:dyDescent="0.25"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</row>
    <row r="1252" spans="3:14" x14ac:dyDescent="0.25"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</row>
    <row r="1253" spans="3:14" x14ac:dyDescent="0.25"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</row>
    <row r="1254" spans="3:14" x14ac:dyDescent="0.25"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</row>
    <row r="1255" spans="3:14" x14ac:dyDescent="0.25"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</row>
    <row r="1256" spans="3:14" x14ac:dyDescent="0.25"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</row>
    <row r="1257" spans="3:14" x14ac:dyDescent="0.25"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</row>
    <row r="1258" spans="3:14" x14ac:dyDescent="0.25"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</row>
    <row r="1259" spans="3:14" x14ac:dyDescent="0.25"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</row>
    <row r="1260" spans="3:14" x14ac:dyDescent="0.25"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</row>
    <row r="1261" spans="3:14" x14ac:dyDescent="0.25"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</row>
    <row r="1262" spans="3:14" x14ac:dyDescent="0.25"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</row>
    <row r="1263" spans="3:14" x14ac:dyDescent="0.25"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</row>
    <row r="1264" spans="3:14" x14ac:dyDescent="0.25"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</row>
    <row r="1265" spans="3:14" x14ac:dyDescent="0.25"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</row>
    <row r="1266" spans="3:14" x14ac:dyDescent="0.25"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</row>
    <row r="1267" spans="3:14" x14ac:dyDescent="0.25"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</row>
    <row r="1268" spans="3:14" x14ac:dyDescent="0.25"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</row>
    <row r="1269" spans="3:14" x14ac:dyDescent="0.25"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</row>
    <row r="1270" spans="3:14" x14ac:dyDescent="0.25"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</row>
    <row r="1271" spans="3:14" x14ac:dyDescent="0.25"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</row>
    <row r="1272" spans="3:14" x14ac:dyDescent="0.25"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</row>
    <row r="1273" spans="3:14" x14ac:dyDescent="0.25"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</row>
    <row r="1274" spans="3:14" x14ac:dyDescent="0.25"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</row>
    <row r="1275" spans="3:14" x14ac:dyDescent="0.25"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</row>
    <row r="1276" spans="3:14" x14ac:dyDescent="0.25"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</row>
    <row r="1277" spans="3:14" x14ac:dyDescent="0.25"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</row>
    <row r="1278" spans="3:14" x14ac:dyDescent="0.25"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</row>
    <row r="1279" spans="3:14" x14ac:dyDescent="0.25"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</row>
    <row r="1280" spans="3:14" x14ac:dyDescent="0.25"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</row>
    <row r="1281" spans="3:14" x14ac:dyDescent="0.25"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</row>
    <row r="1282" spans="3:14" x14ac:dyDescent="0.25"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</row>
    <row r="1283" spans="3:14" x14ac:dyDescent="0.25"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</row>
    <row r="1284" spans="3:14" x14ac:dyDescent="0.25"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</row>
    <row r="1285" spans="3:14" x14ac:dyDescent="0.25"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</row>
    <row r="1286" spans="3:14" x14ac:dyDescent="0.25"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</row>
    <row r="1287" spans="3:14" x14ac:dyDescent="0.25"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</row>
    <row r="1288" spans="3:14" x14ac:dyDescent="0.25"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</row>
    <row r="1289" spans="3:14" x14ac:dyDescent="0.25"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</row>
    <row r="1290" spans="3:14" x14ac:dyDescent="0.25"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</row>
    <row r="1291" spans="3:14" x14ac:dyDescent="0.25"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</row>
    <row r="1292" spans="3:14" x14ac:dyDescent="0.25"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</row>
    <row r="1293" spans="3:14" x14ac:dyDescent="0.25"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</row>
    <row r="1294" spans="3:14" x14ac:dyDescent="0.25"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</row>
    <row r="1295" spans="3:14" x14ac:dyDescent="0.25"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</row>
    <row r="1296" spans="3:14" x14ac:dyDescent="0.25"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</row>
    <row r="1297" spans="3:14" x14ac:dyDescent="0.25"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</row>
    <row r="1298" spans="3:14" x14ac:dyDescent="0.25"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</row>
    <row r="1299" spans="3:14" x14ac:dyDescent="0.25"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</row>
    <row r="1300" spans="3:14" x14ac:dyDescent="0.25"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</row>
    <row r="1301" spans="3:14" x14ac:dyDescent="0.25"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</row>
    <row r="1302" spans="3:14" x14ac:dyDescent="0.25"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</row>
    <row r="1303" spans="3:14" x14ac:dyDescent="0.25"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</row>
    <row r="1304" spans="3:14" x14ac:dyDescent="0.25"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</row>
    <row r="1305" spans="3:14" x14ac:dyDescent="0.25"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</row>
    <row r="1306" spans="3:14" x14ac:dyDescent="0.25"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</row>
    <row r="1307" spans="3:14" x14ac:dyDescent="0.25"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</row>
    <row r="1308" spans="3:14" x14ac:dyDescent="0.25"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</row>
    <row r="1309" spans="3:14" x14ac:dyDescent="0.25"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</row>
    <row r="1310" spans="3:14" x14ac:dyDescent="0.25"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</row>
    <row r="1311" spans="3:14" x14ac:dyDescent="0.25"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</row>
    <row r="1312" spans="3:14" x14ac:dyDescent="0.25"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</row>
    <row r="1313" spans="3:14" x14ac:dyDescent="0.25"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</row>
    <row r="1314" spans="3:14" x14ac:dyDescent="0.25"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</row>
    <row r="1315" spans="3:14" x14ac:dyDescent="0.25"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</row>
    <row r="1316" spans="3:14" x14ac:dyDescent="0.25"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</row>
    <row r="1317" spans="3:14" x14ac:dyDescent="0.25"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</row>
    <row r="1318" spans="3:14" x14ac:dyDescent="0.25"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</row>
    <row r="1319" spans="3:14" x14ac:dyDescent="0.25"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</row>
    <row r="1320" spans="3:14" x14ac:dyDescent="0.25"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</row>
    <row r="1321" spans="3:14" x14ac:dyDescent="0.25"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</row>
    <row r="1322" spans="3:14" x14ac:dyDescent="0.25"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</row>
    <row r="1323" spans="3:14" x14ac:dyDescent="0.25"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</row>
    <row r="1324" spans="3:14" x14ac:dyDescent="0.25"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</row>
    <row r="1325" spans="3:14" x14ac:dyDescent="0.25"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</row>
    <row r="1326" spans="3:14" x14ac:dyDescent="0.25"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</row>
    <row r="1327" spans="3:14" x14ac:dyDescent="0.25"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</row>
    <row r="1328" spans="3:14" x14ac:dyDescent="0.25"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</row>
    <row r="1329" spans="3:14" x14ac:dyDescent="0.25"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</row>
    <row r="1330" spans="3:14" x14ac:dyDescent="0.25"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</row>
    <row r="1331" spans="3:14" x14ac:dyDescent="0.25"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</row>
    <row r="1332" spans="3:14" x14ac:dyDescent="0.25"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</row>
    <row r="1333" spans="3:14" x14ac:dyDescent="0.25"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</row>
    <row r="1334" spans="3:14" x14ac:dyDescent="0.25"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</row>
    <row r="1335" spans="3:14" x14ac:dyDescent="0.25"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</row>
    <row r="1336" spans="3:14" x14ac:dyDescent="0.25"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</row>
    <row r="1337" spans="3:14" x14ac:dyDescent="0.25"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</row>
    <row r="1338" spans="3:14" x14ac:dyDescent="0.25"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</row>
    <row r="1339" spans="3:14" x14ac:dyDescent="0.25"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</row>
    <row r="1340" spans="3:14" x14ac:dyDescent="0.25"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</row>
    <row r="1341" spans="3:14" x14ac:dyDescent="0.25"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</row>
    <row r="1342" spans="3:14" x14ac:dyDescent="0.25"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</row>
    <row r="1343" spans="3:14" x14ac:dyDescent="0.25"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</row>
    <row r="1344" spans="3:14" x14ac:dyDescent="0.25"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</row>
    <row r="1345" spans="3:14" x14ac:dyDescent="0.25"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</row>
    <row r="1346" spans="3:14" x14ac:dyDescent="0.25"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</row>
    <row r="1347" spans="3:14" x14ac:dyDescent="0.25"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</row>
    <row r="1348" spans="3:14" x14ac:dyDescent="0.25"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</row>
    <row r="1349" spans="3:14" x14ac:dyDescent="0.25"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</row>
    <row r="1350" spans="3:14" x14ac:dyDescent="0.25"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</row>
    <row r="1351" spans="3:14" x14ac:dyDescent="0.25"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</row>
    <row r="1352" spans="3:14" x14ac:dyDescent="0.25"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</row>
    <row r="1353" spans="3:14" x14ac:dyDescent="0.25"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</row>
    <row r="1354" spans="3:14" x14ac:dyDescent="0.25"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</row>
    <row r="1355" spans="3:14" x14ac:dyDescent="0.25"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</row>
    <row r="1356" spans="3:14" x14ac:dyDescent="0.25"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</row>
    <row r="1357" spans="3:14" x14ac:dyDescent="0.25"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</row>
    <row r="1358" spans="3:14" x14ac:dyDescent="0.25"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</row>
    <row r="1359" spans="3:14" x14ac:dyDescent="0.25"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</row>
    <row r="1360" spans="3:14" x14ac:dyDescent="0.25"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</row>
    <row r="1361" spans="3:14" x14ac:dyDescent="0.25"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</row>
    <row r="1362" spans="3:14" x14ac:dyDescent="0.25"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</row>
    <row r="1363" spans="3:14" x14ac:dyDescent="0.25"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</row>
    <row r="1364" spans="3:14" x14ac:dyDescent="0.25"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</row>
    <row r="1365" spans="3:14" x14ac:dyDescent="0.25"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</row>
    <row r="1366" spans="3:14" x14ac:dyDescent="0.25"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</row>
    <row r="1367" spans="3:14" x14ac:dyDescent="0.25"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</row>
    <row r="1368" spans="3:14" x14ac:dyDescent="0.25"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</row>
    <row r="1369" spans="3:14" x14ac:dyDescent="0.25"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</row>
    <row r="1370" spans="3:14" x14ac:dyDescent="0.25"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</row>
    <row r="1371" spans="3:14" x14ac:dyDescent="0.25"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</row>
    <row r="1372" spans="3:14" x14ac:dyDescent="0.25"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</row>
    <row r="1373" spans="3:14" x14ac:dyDescent="0.25"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</row>
    <row r="1374" spans="3:14" x14ac:dyDescent="0.25"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</row>
    <row r="1375" spans="3:14" x14ac:dyDescent="0.25"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</row>
    <row r="1376" spans="3:14" x14ac:dyDescent="0.25"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</row>
    <row r="1377" spans="3:14" x14ac:dyDescent="0.25"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</row>
    <row r="1378" spans="3:14" x14ac:dyDescent="0.25"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</row>
    <row r="1379" spans="3:14" x14ac:dyDescent="0.25"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</row>
    <row r="1380" spans="3:14" x14ac:dyDescent="0.25"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</row>
    <row r="1381" spans="3:14" x14ac:dyDescent="0.25"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</row>
    <row r="1382" spans="3:14" x14ac:dyDescent="0.25"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</row>
    <row r="1383" spans="3:14" x14ac:dyDescent="0.25"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</row>
    <row r="1384" spans="3:14" x14ac:dyDescent="0.25"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</row>
    <row r="1385" spans="3:14" x14ac:dyDescent="0.25"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</row>
    <row r="1386" spans="3:14" x14ac:dyDescent="0.25"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</row>
    <row r="1387" spans="3:14" x14ac:dyDescent="0.25"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</row>
    <row r="1388" spans="3:14" x14ac:dyDescent="0.25"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</row>
    <row r="1389" spans="3:14" x14ac:dyDescent="0.25"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</row>
    <row r="1390" spans="3:14" x14ac:dyDescent="0.25"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</row>
    <row r="1391" spans="3:14" x14ac:dyDescent="0.25"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</row>
    <row r="1392" spans="3:14" x14ac:dyDescent="0.25"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</row>
    <row r="1393" spans="3:14" x14ac:dyDescent="0.25"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</row>
    <row r="1394" spans="3:14" x14ac:dyDescent="0.25"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</row>
    <row r="1395" spans="3:14" x14ac:dyDescent="0.25"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</row>
    <row r="1396" spans="3:14" x14ac:dyDescent="0.25"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</row>
    <row r="1397" spans="3:14" x14ac:dyDescent="0.25"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</row>
    <row r="1398" spans="3:14" x14ac:dyDescent="0.25"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</row>
    <row r="1399" spans="3:14" x14ac:dyDescent="0.25"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</row>
    <row r="1400" spans="3:14" x14ac:dyDescent="0.25"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</row>
    <row r="1401" spans="3:14" x14ac:dyDescent="0.25"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</row>
    <row r="1402" spans="3:14" x14ac:dyDescent="0.25"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</row>
    <row r="1403" spans="3:14" x14ac:dyDescent="0.25"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</row>
    <row r="1404" spans="3:14" x14ac:dyDescent="0.25"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</row>
    <row r="1405" spans="3:14" x14ac:dyDescent="0.25"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</row>
    <row r="1406" spans="3:14" x14ac:dyDescent="0.25"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</row>
    <row r="1407" spans="3:14" x14ac:dyDescent="0.25"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</row>
    <row r="1408" spans="3:14" x14ac:dyDescent="0.25"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</row>
    <row r="1409" spans="3:14" x14ac:dyDescent="0.25"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</row>
    <row r="1410" spans="3:14" x14ac:dyDescent="0.25"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</row>
    <row r="1411" spans="3:14" x14ac:dyDescent="0.25"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</row>
    <row r="1412" spans="3:14" x14ac:dyDescent="0.25"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</row>
    <row r="1413" spans="3:14" x14ac:dyDescent="0.25"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</row>
    <row r="1414" spans="3:14" x14ac:dyDescent="0.25"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</row>
    <row r="1415" spans="3:14" x14ac:dyDescent="0.25"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</row>
    <row r="1416" spans="3:14" x14ac:dyDescent="0.25"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</row>
    <row r="1417" spans="3:14" x14ac:dyDescent="0.25"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</row>
    <row r="1418" spans="3:14" x14ac:dyDescent="0.25"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</row>
    <row r="1419" spans="3:14" x14ac:dyDescent="0.25"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</row>
    <row r="1420" spans="3:14" x14ac:dyDescent="0.25"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</row>
    <row r="1421" spans="3:14" x14ac:dyDescent="0.25"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</row>
    <row r="1422" spans="3:14" x14ac:dyDescent="0.25"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</row>
    <row r="1423" spans="3:14" x14ac:dyDescent="0.25"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</row>
    <row r="1424" spans="3:14" x14ac:dyDescent="0.25"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</row>
    <row r="1425" spans="3:14" x14ac:dyDescent="0.25"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</row>
    <row r="1426" spans="3:14" x14ac:dyDescent="0.25"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</row>
    <row r="1427" spans="3:14" x14ac:dyDescent="0.25"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</row>
    <row r="1428" spans="3:14" x14ac:dyDescent="0.25"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</row>
    <row r="1429" spans="3:14" x14ac:dyDescent="0.25"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</row>
    <row r="1430" spans="3:14" x14ac:dyDescent="0.25"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</row>
    <row r="1431" spans="3:14" x14ac:dyDescent="0.25"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</row>
    <row r="1432" spans="3:14" x14ac:dyDescent="0.25"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</row>
    <row r="1433" spans="3:14" x14ac:dyDescent="0.25"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</row>
    <row r="1434" spans="3:14" x14ac:dyDescent="0.25"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</row>
    <row r="1435" spans="3:14" x14ac:dyDescent="0.25"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</row>
    <row r="1436" spans="3:14" x14ac:dyDescent="0.25"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</row>
    <row r="1437" spans="3:14" x14ac:dyDescent="0.25"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</row>
    <row r="1438" spans="3:14" x14ac:dyDescent="0.25"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</row>
    <row r="1439" spans="3:14" x14ac:dyDescent="0.25"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</row>
    <row r="1440" spans="3:14" x14ac:dyDescent="0.25"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</row>
    <row r="1441" spans="3:14" x14ac:dyDescent="0.25"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</row>
    <row r="1442" spans="3:14" x14ac:dyDescent="0.25"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</row>
    <row r="1443" spans="3:14" x14ac:dyDescent="0.25"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</row>
    <row r="1444" spans="3:14" x14ac:dyDescent="0.25"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</row>
    <row r="1445" spans="3:14" x14ac:dyDescent="0.25"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</row>
    <row r="1446" spans="3:14" x14ac:dyDescent="0.25"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</row>
    <row r="1447" spans="3:14" x14ac:dyDescent="0.25"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</row>
    <row r="1448" spans="3:14" x14ac:dyDescent="0.25"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</row>
    <row r="1449" spans="3:14" x14ac:dyDescent="0.25"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</row>
    <row r="1450" spans="3:14" x14ac:dyDescent="0.25"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</row>
    <row r="1451" spans="3:14" x14ac:dyDescent="0.25"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</row>
    <row r="1452" spans="3:14" x14ac:dyDescent="0.25"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</row>
    <row r="1453" spans="3:14" x14ac:dyDescent="0.25"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</row>
    <row r="1454" spans="3:14" x14ac:dyDescent="0.25"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</row>
    <row r="1455" spans="3:14" x14ac:dyDescent="0.25"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</row>
    <row r="1456" spans="3:14" x14ac:dyDescent="0.25"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</row>
    <row r="1457" spans="3:14" x14ac:dyDescent="0.25"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</row>
    <row r="1458" spans="3:14" x14ac:dyDescent="0.25"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</row>
    <row r="1459" spans="3:14" x14ac:dyDescent="0.25"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</row>
    <row r="1460" spans="3:14" x14ac:dyDescent="0.25"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</row>
    <row r="1461" spans="3:14" x14ac:dyDescent="0.25"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</row>
    <row r="1462" spans="3:14" x14ac:dyDescent="0.25"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</row>
    <row r="1463" spans="3:14" x14ac:dyDescent="0.25"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</row>
    <row r="1464" spans="3:14" x14ac:dyDescent="0.25"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</row>
    <row r="1465" spans="3:14" x14ac:dyDescent="0.25"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</row>
    <row r="1466" spans="3:14" x14ac:dyDescent="0.25"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</row>
    <row r="1467" spans="3:14" x14ac:dyDescent="0.25"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</row>
    <row r="1468" spans="3:14" x14ac:dyDescent="0.25"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</row>
    <row r="1469" spans="3:14" x14ac:dyDescent="0.25"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</row>
    <row r="1470" spans="3:14" x14ac:dyDescent="0.25"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</row>
    <row r="1471" spans="3:14" x14ac:dyDescent="0.25"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</row>
    <row r="1472" spans="3:14" x14ac:dyDescent="0.25"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</row>
    <row r="1473" spans="3:14" x14ac:dyDescent="0.25"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</row>
    <row r="1474" spans="3:14" x14ac:dyDescent="0.25"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</row>
    <row r="1475" spans="3:14" x14ac:dyDescent="0.25"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</row>
    <row r="1476" spans="3:14" x14ac:dyDescent="0.25"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</row>
    <row r="1477" spans="3:14" x14ac:dyDescent="0.25"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</row>
    <row r="1478" spans="3:14" x14ac:dyDescent="0.25"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</row>
    <row r="1479" spans="3:14" x14ac:dyDescent="0.25"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</row>
    <row r="1480" spans="3:14" x14ac:dyDescent="0.25"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</row>
    <row r="1481" spans="3:14" x14ac:dyDescent="0.25"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</row>
    <row r="1482" spans="3:14" x14ac:dyDescent="0.25"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</row>
    <row r="1483" spans="3:14" x14ac:dyDescent="0.25"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</row>
    <row r="1484" spans="3:14" x14ac:dyDescent="0.25"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</row>
    <row r="1485" spans="3:14" x14ac:dyDescent="0.25"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</row>
    <row r="1486" spans="3:14" x14ac:dyDescent="0.25"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</row>
    <row r="1487" spans="3:14" x14ac:dyDescent="0.25"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</row>
    <row r="1488" spans="3:14" x14ac:dyDescent="0.25"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</row>
    <row r="1489" spans="3:14" x14ac:dyDescent="0.25"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</row>
    <row r="1490" spans="3:14" x14ac:dyDescent="0.25"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</row>
    <row r="1491" spans="3:14" x14ac:dyDescent="0.25"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</row>
    <row r="1492" spans="3:14" x14ac:dyDescent="0.25"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</row>
    <row r="1493" spans="3:14" x14ac:dyDescent="0.25"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</row>
    <row r="1494" spans="3:14" x14ac:dyDescent="0.25"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</row>
    <row r="1495" spans="3:14" x14ac:dyDescent="0.25"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</row>
    <row r="1496" spans="3:14" x14ac:dyDescent="0.25"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</row>
    <row r="1497" spans="3:14" x14ac:dyDescent="0.25"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</row>
    <row r="1498" spans="3:14" x14ac:dyDescent="0.25"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</row>
    <row r="1499" spans="3:14" x14ac:dyDescent="0.25"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</row>
    <row r="1500" spans="3:14" x14ac:dyDescent="0.25"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</row>
    <row r="1501" spans="3:14" x14ac:dyDescent="0.25"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</row>
    <row r="1502" spans="3:14" x14ac:dyDescent="0.25"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</row>
    <row r="1503" spans="3:14" x14ac:dyDescent="0.25"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</row>
    <row r="1504" spans="3:14" x14ac:dyDescent="0.25"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</row>
    <row r="1505" spans="3:14" x14ac:dyDescent="0.25"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</row>
    <row r="1506" spans="3:14" x14ac:dyDescent="0.25"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</row>
    <row r="1507" spans="3:14" x14ac:dyDescent="0.25"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</row>
    <row r="1508" spans="3:14" x14ac:dyDescent="0.25"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</row>
    <row r="1509" spans="3:14" x14ac:dyDescent="0.25"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</row>
    <row r="1510" spans="3:14" x14ac:dyDescent="0.25"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</row>
    <row r="1511" spans="3:14" x14ac:dyDescent="0.25"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</row>
    <row r="1512" spans="3:14" x14ac:dyDescent="0.25"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</row>
    <row r="1513" spans="3:14" x14ac:dyDescent="0.25"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</row>
    <row r="1514" spans="3:14" x14ac:dyDescent="0.25"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</row>
    <row r="1515" spans="3:14" x14ac:dyDescent="0.25"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</row>
    <row r="1516" spans="3:14" x14ac:dyDescent="0.25"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</row>
    <row r="1517" spans="3:14" x14ac:dyDescent="0.25"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</row>
    <row r="1518" spans="3:14" x14ac:dyDescent="0.25"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</row>
    <row r="1519" spans="3:14" x14ac:dyDescent="0.25"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</row>
    <row r="1520" spans="3:14" x14ac:dyDescent="0.25"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</row>
    <row r="1521" spans="3:14" x14ac:dyDescent="0.25"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</row>
    <row r="1522" spans="3:14" x14ac:dyDescent="0.25"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</row>
    <row r="1523" spans="3:14" x14ac:dyDescent="0.25"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</row>
    <row r="1524" spans="3:14" x14ac:dyDescent="0.25"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</row>
    <row r="1525" spans="3:14" x14ac:dyDescent="0.25"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</row>
    <row r="1526" spans="3:14" x14ac:dyDescent="0.25"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</row>
    <row r="1527" spans="3:14" x14ac:dyDescent="0.25"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</row>
    <row r="1528" spans="3:14" x14ac:dyDescent="0.25"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</row>
    <row r="1529" spans="3:14" x14ac:dyDescent="0.25"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</row>
    <row r="1530" spans="3:14" x14ac:dyDescent="0.25"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</row>
    <row r="1531" spans="3:14" x14ac:dyDescent="0.25"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</row>
    <row r="1532" spans="3:14" x14ac:dyDescent="0.25"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</row>
    <row r="1533" spans="3:14" x14ac:dyDescent="0.25"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</row>
    <row r="1534" spans="3:14" x14ac:dyDescent="0.25"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</row>
    <row r="1535" spans="3:14" x14ac:dyDescent="0.25"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</row>
    <row r="1536" spans="3:14" x14ac:dyDescent="0.25"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</row>
    <row r="1537" spans="3:14" x14ac:dyDescent="0.25"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</row>
    <row r="1538" spans="3:14" x14ac:dyDescent="0.25"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</row>
    <row r="1539" spans="3:14" x14ac:dyDescent="0.25"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</row>
    <row r="1540" spans="3:14" x14ac:dyDescent="0.25"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</row>
    <row r="1541" spans="3:14" x14ac:dyDescent="0.25"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</row>
    <row r="1542" spans="3:14" x14ac:dyDescent="0.25"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</row>
    <row r="1543" spans="3:14" x14ac:dyDescent="0.25"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</row>
    <row r="1544" spans="3:14" x14ac:dyDescent="0.25"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</row>
    <row r="1545" spans="3:14" x14ac:dyDescent="0.25"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</row>
    <row r="1546" spans="3:14" x14ac:dyDescent="0.25"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</row>
    <row r="1547" spans="3:14" x14ac:dyDescent="0.25"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</row>
    <row r="1548" spans="3:14" x14ac:dyDescent="0.25"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</row>
    <row r="1549" spans="3:14" x14ac:dyDescent="0.25"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</row>
    <row r="1550" spans="3:14" x14ac:dyDescent="0.25"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</row>
    <row r="1551" spans="3:14" x14ac:dyDescent="0.25"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</row>
    <row r="1552" spans="3:14" x14ac:dyDescent="0.25"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</row>
    <row r="1553" spans="3:14" x14ac:dyDescent="0.25"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</row>
    <row r="1554" spans="3:14" x14ac:dyDescent="0.25"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</row>
    <row r="1555" spans="3:14" x14ac:dyDescent="0.25"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</row>
    <row r="1556" spans="3:14" x14ac:dyDescent="0.25"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</row>
    <row r="1557" spans="3:14" x14ac:dyDescent="0.25"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</row>
    <row r="1558" spans="3:14" x14ac:dyDescent="0.25"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</row>
    <row r="1559" spans="3:14" x14ac:dyDescent="0.25"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</row>
    <row r="1560" spans="3:14" x14ac:dyDescent="0.25"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</row>
    <row r="1561" spans="3:14" x14ac:dyDescent="0.25"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</row>
    <row r="1562" spans="3:14" x14ac:dyDescent="0.25"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</row>
    <row r="1563" spans="3:14" x14ac:dyDescent="0.25"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</row>
    <row r="1564" spans="3:14" x14ac:dyDescent="0.25"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</row>
    <row r="1565" spans="3:14" x14ac:dyDescent="0.25"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</row>
    <row r="1566" spans="3:14" x14ac:dyDescent="0.25"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</row>
    <row r="1567" spans="3:14" x14ac:dyDescent="0.25"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</row>
    <row r="1568" spans="3:14" x14ac:dyDescent="0.25"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</row>
    <row r="1569" spans="3:14" x14ac:dyDescent="0.25"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</row>
    <row r="1570" spans="3:14" x14ac:dyDescent="0.25"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</row>
    <row r="1571" spans="3:14" x14ac:dyDescent="0.25"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</row>
    <row r="1572" spans="3:14" x14ac:dyDescent="0.25"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</row>
    <row r="1573" spans="3:14" x14ac:dyDescent="0.25"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</row>
    <row r="1574" spans="3:14" x14ac:dyDescent="0.25"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</row>
    <row r="1575" spans="3:14" x14ac:dyDescent="0.25"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</row>
    <row r="1576" spans="3:14" x14ac:dyDescent="0.25"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</row>
    <row r="1577" spans="3:14" x14ac:dyDescent="0.25"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</row>
    <row r="1578" spans="3:14" x14ac:dyDescent="0.25"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</row>
    <row r="1579" spans="3:14" x14ac:dyDescent="0.25"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</row>
    <row r="1580" spans="3:14" x14ac:dyDescent="0.25"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</row>
    <row r="1581" spans="3:14" x14ac:dyDescent="0.25"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</row>
    <row r="1582" spans="3:14" x14ac:dyDescent="0.25"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</row>
    <row r="1583" spans="3:14" x14ac:dyDescent="0.25"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</row>
    <row r="1584" spans="3:14" x14ac:dyDescent="0.25"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</row>
    <row r="1585" spans="3:14" x14ac:dyDescent="0.25"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</row>
    <row r="1586" spans="3:14" x14ac:dyDescent="0.25"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</row>
    <row r="1587" spans="3:14" x14ac:dyDescent="0.25"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</row>
    <row r="1588" spans="3:14" x14ac:dyDescent="0.25"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</row>
    <row r="1589" spans="3:14" x14ac:dyDescent="0.25"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</row>
    <row r="1590" spans="3:14" x14ac:dyDescent="0.25"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</row>
    <row r="1591" spans="3:14" x14ac:dyDescent="0.25"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</row>
    <row r="1592" spans="3:14" x14ac:dyDescent="0.25"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</row>
    <row r="1593" spans="3:14" x14ac:dyDescent="0.25"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</row>
    <row r="1594" spans="3:14" x14ac:dyDescent="0.25"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</row>
    <row r="1595" spans="3:14" x14ac:dyDescent="0.25"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</row>
    <row r="1596" spans="3:14" x14ac:dyDescent="0.25"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</row>
    <row r="1597" spans="3:14" x14ac:dyDescent="0.25"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</row>
    <row r="1598" spans="3:14" x14ac:dyDescent="0.25"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</row>
    <row r="1599" spans="3:14" x14ac:dyDescent="0.25"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</row>
    <row r="1600" spans="3:14" x14ac:dyDescent="0.25"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</row>
    <row r="1601" spans="3:14" x14ac:dyDescent="0.25"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</row>
    <row r="1602" spans="3:14" x14ac:dyDescent="0.25"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</row>
    <row r="1603" spans="3:14" x14ac:dyDescent="0.25"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</row>
    <row r="1604" spans="3:14" x14ac:dyDescent="0.25"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</row>
    <row r="1605" spans="3:14" x14ac:dyDescent="0.25"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</row>
    <row r="1606" spans="3:14" x14ac:dyDescent="0.25"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</row>
    <row r="1607" spans="3:14" x14ac:dyDescent="0.25"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</row>
    <row r="1608" spans="3:14" x14ac:dyDescent="0.25"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</row>
    <row r="1609" spans="3:14" x14ac:dyDescent="0.25"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</row>
    <row r="1610" spans="3:14" x14ac:dyDescent="0.25"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</row>
    <row r="1611" spans="3:14" x14ac:dyDescent="0.25"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</row>
    <row r="1612" spans="3:14" x14ac:dyDescent="0.25"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</row>
    <row r="1613" spans="3:14" x14ac:dyDescent="0.25"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</row>
    <row r="1614" spans="3:14" x14ac:dyDescent="0.25"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</row>
    <row r="1615" spans="3:14" x14ac:dyDescent="0.25"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</row>
    <row r="1616" spans="3:14" x14ac:dyDescent="0.25"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</row>
    <row r="1617" spans="3:14" x14ac:dyDescent="0.25"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</row>
    <row r="1618" spans="3:14" x14ac:dyDescent="0.25"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</row>
    <row r="1619" spans="3:14" x14ac:dyDescent="0.25"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</row>
    <row r="1620" spans="3:14" x14ac:dyDescent="0.25"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</row>
    <row r="1621" spans="3:14" x14ac:dyDescent="0.25"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</row>
    <row r="1622" spans="3:14" x14ac:dyDescent="0.25"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</row>
    <row r="1623" spans="3:14" x14ac:dyDescent="0.25"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</row>
    <row r="1624" spans="3:14" x14ac:dyDescent="0.25"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</row>
    <row r="1625" spans="3:14" x14ac:dyDescent="0.25"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</row>
    <row r="1626" spans="3:14" x14ac:dyDescent="0.25"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</row>
    <row r="1627" spans="3:14" x14ac:dyDescent="0.25"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</row>
    <row r="1628" spans="3:14" x14ac:dyDescent="0.25"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</row>
    <row r="1629" spans="3:14" x14ac:dyDescent="0.25"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</row>
    <row r="1630" spans="3:14" x14ac:dyDescent="0.25"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</row>
    <row r="1631" spans="3:14" x14ac:dyDescent="0.25"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</row>
    <row r="1632" spans="3:14" x14ac:dyDescent="0.25"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</row>
    <row r="1633" spans="3:14" x14ac:dyDescent="0.25"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</row>
    <row r="1634" spans="3:14" x14ac:dyDescent="0.25"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</row>
    <row r="1635" spans="3:14" x14ac:dyDescent="0.25"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</row>
    <row r="1636" spans="3:14" x14ac:dyDescent="0.25"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</row>
    <row r="1637" spans="3:14" x14ac:dyDescent="0.25"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</row>
    <row r="1638" spans="3:14" x14ac:dyDescent="0.25"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</row>
    <row r="1639" spans="3:14" x14ac:dyDescent="0.25"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</row>
    <row r="1640" spans="3:14" x14ac:dyDescent="0.25"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</row>
    <row r="1641" spans="3:14" x14ac:dyDescent="0.25"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</row>
    <row r="1642" spans="3:14" x14ac:dyDescent="0.25"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</row>
    <row r="1643" spans="3:14" x14ac:dyDescent="0.25"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</row>
    <row r="1644" spans="3:14" x14ac:dyDescent="0.25"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</row>
    <row r="1645" spans="3:14" x14ac:dyDescent="0.25"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</row>
    <row r="1646" spans="3:14" x14ac:dyDescent="0.25"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</row>
    <row r="1647" spans="3:14" x14ac:dyDescent="0.25"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</row>
    <row r="1648" spans="3:14" x14ac:dyDescent="0.25"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</row>
    <row r="1649" spans="3:14" x14ac:dyDescent="0.25"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</row>
    <row r="1650" spans="3:14" x14ac:dyDescent="0.25"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</row>
    <row r="1651" spans="3:14" x14ac:dyDescent="0.25"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</row>
    <row r="1652" spans="3:14" x14ac:dyDescent="0.25"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</row>
    <row r="1653" spans="3:14" x14ac:dyDescent="0.25"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</row>
    <row r="1654" spans="3:14" x14ac:dyDescent="0.25"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</row>
    <row r="1655" spans="3:14" x14ac:dyDescent="0.25"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</row>
    <row r="1656" spans="3:14" x14ac:dyDescent="0.25"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</row>
    <row r="1657" spans="3:14" x14ac:dyDescent="0.25"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</row>
    <row r="1658" spans="3:14" x14ac:dyDescent="0.25"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</row>
    <row r="1659" spans="3:14" x14ac:dyDescent="0.25"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</row>
    <row r="1660" spans="3:14" x14ac:dyDescent="0.25"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</row>
    <row r="1661" spans="3:14" x14ac:dyDescent="0.25"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</row>
    <row r="1662" spans="3:14" x14ac:dyDescent="0.25"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</row>
    <row r="1663" spans="3:14" x14ac:dyDescent="0.25"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</row>
    <row r="1664" spans="3:14" x14ac:dyDescent="0.25"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</row>
    <row r="1665" spans="3:14" x14ac:dyDescent="0.25"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</row>
    <row r="1666" spans="3:14" x14ac:dyDescent="0.25"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</row>
    <row r="1667" spans="3:14" x14ac:dyDescent="0.25"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</row>
    <row r="1668" spans="3:14" x14ac:dyDescent="0.25"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</row>
    <row r="1669" spans="3:14" x14ac:dyDescent="0.25"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</row>
    <row r="1670" spans="3:14" x14ac:dyDescent="0.25"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</row>
    <row r="1671" spans="3:14" x14ac:dyDescent="0.25"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</row>
    <row r="1672" spans="3:14" x14ac:dyDescent="0.25"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</row>
    <row r="1673" spans="3:14" x14ac:dyDescent="0.25"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</row>
    <row r="1674" spans="3:14" x14ac:dyDescent="0.25"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</row>
    <row r="1675" spans="3:14" x14ac:dyDescent="0.25"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</row>
    <row r="1676" spans="3:14" x14ac:dyDescent="0.25"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</row>
    <row r="1677" spans="3:14" x14ac:dyDescent="0.25"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</row>
    <row r="1678" spans="3:14" x14ac:dyDescent="0.25"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</row>
    <row r="1679" spans="3:14" x14ac:dyDescent="0.25"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</row>
    <row r="1680" spans="3:14" x14ac:dyDescent="0.25"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</row>
    <row r="1681" spans="3:14" x14ac:dyDescent="0.25"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</row>
    <row r="1682" spans="3:14" x14ac:dyDescent="0.25"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</row>
    <row r="1683" spans="3:14" x14ac:dyDescent="0.25"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</row>
    <row r="1684" spans="3:14" x14ac:dyDescent="0.25"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</row>
    <row r="1685" spans="3:14" x14ac:dyDescent="0.25"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</row>
    <row r="1686" spans="3:14" x14ac:dyDescent="0.25"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</row>
    <row r="1687" spans="3:14" x14ac:dyDescent="0.25"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</row>
    <row r="1688" spans="3:14" x14ac:dyDescent="0.25"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</row>
    <row r="1689" spans="3:14" x14ac:dyDescent="0.25"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</row>
    <row r="1690" spans="3:14" x14ac:dyDescent="0.25"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</row>
    <row r="1691" spans="3:14" x14ac:dyDescent="0.25"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</row>
    <row r="1692" spans="3:14" x14ac:dyDescent="0.25"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</row>
    <row r="1693" spans="3:14" x14ac:dyDescent="0.25"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</row>
    <row r="1694" spans="3:14" x14ac:dyDescent="0.25"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</row>
    <row r="1695" spans="3:14" x14ac:dyDescent="0.25"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</row>
    <row r="1696" spans="3:14" x14ac:dyDescent="0.25"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</row>
    <row r="1697" spans="3:14" x14ac:dyDescent="0.25"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</row>
    <row r="1698" spans="3:14" x14ac:dyDescent="0.25"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</row>
    <row r="1699" spans="3:14" x14ac:dyDescent="0.25"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</row>
    <row r="1700" spans="3:14" x14ac:dyDescent="0.25"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</row>
    <row r="1701" spans="3:14" x14ac:dyDescent="0.25"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</row>
    <row r="1702" spans="3:14" x14ac:dyDescent="0.25"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</row>
    <row r="1703" spans="3:14" x14ac:dyDescent="0.25"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</row>
    <row r="1704" spans="3:14" x14ac:dyDescent="0.25"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</row>
    <row r="1705" spans="3:14" x14ac:dyDescent="0.25"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</row>
    <row r="1706" spans="3:14" x14ac:dyDescent="0.25"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</row>
    <row r="1707" spans="3:14" x14ac:dyDescent="0.25"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</row>
    <row r="1708" spans="3:14" x14ac:dyDescent="0.25"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</row>
    <row r="1709" spans="3:14" x14ac:dyDescent="0.25"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</row>
    <row r="1710" spans="3:14" x14ac:dyDescent="0.25"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</row>
    <row r="1711" spans="3:14" x14ac:dyDescent="0.25"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</row>
    <row r="1712" spans="3:14" x14ac:dyDescent="0.25"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</row>
    <row r="1713" spans="3:14" x14ac:dyDescent="0.25"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</row>
    <row r="1714" spans="3:14" x14ac:dyDescent="0.25"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</row>
    <row r="1715" spans="3:14" x14ac:dyDescent="0.25"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</row>
    <row r="1716" spans="3:14" x14ac:dyDescent="0.25"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</row>
    <row r="1717" spans="3:14" x14ac:dyDescent="0.25"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</row>
    <row r="1718" spans="3:14" x14ac:dyDescent="0.25"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</row>
    <row r="1719" spans="3:14" x14ac:dyDescent="0.25"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</row>
    <row r="1720" spans="3:14" x14ac:dyDescent="0.25"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</row>
    <row r="1721" spans="3:14" x14ac:dyDescent="0.25"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</row>
    <row r="1722" spans="3:14" x14ac:dyDescent="0.25"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</row>
    <row r="1723" spans="3:14" x14ac:dyDescent="0.25"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</row>
    <row r="1724" spans="3:14" x14ac:dyDescent="0.25"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</row>
    <row r="1725" spans="3:14" x14ac:dyDescent="0.25"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</row>
    <row r="1726" spans="3:14" x14ac:dyDescent="0.25"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</row>
    <row r="1727" spans="3:14" x14ac:dyDescent="0.25"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</row>
    <row r="1728" spans="3:14" x14ac:dyDescent="0.25"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</row>
    <row r="1729" spans="3:14" x14ac:dyDescent="0.25"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</row>
    <row r="1730" spans="3:14" x14ac:dyDescent="0.25"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</row>
    <row r="1731" spans="3:14" x14ac:dyDescent="0.25"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</row>
    <row r="1732" spans="3:14" x14ac:dyDescent="0.25"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</row>
    <row r="1733" spans="3:14" x14ac:dyDescent="0.25"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</row>
    <row r="1734" spans="3:14" x14ac:dyDescent="0.25"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</row>
    <row r="1735" spans="3:14" x14ac:dyDescent="0.25"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</row>
    <row r="1736" spans="3:14" x14ac:dyDescent="0.25"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</row>
    <row r="1737" spans="3:14" x14ac:dyDescent="0.25"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</row>
    <row r="1738" spans="3:14" x14ac:dyDescent="0.25"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</row>
    <row r="1739" spans="3:14" x14ac:dyDescent="0.25"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</row>
    <row r="1740" spans="3:14" x14ac:dyDescent="0.25"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</row>
    <row r="1741" spans="3:14" x14ac:dyDescent="0.25"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</row>
    <row r="1742" spans="3:14" x14ac:dyDescent="0.25"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</row>
    <row r="1743" spans="3:14" x14ac:dyDescent="0.25"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</row>
    <row r="1744" spans="3:14" x14ac:dyDescent="0.25"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</row>
    <row r="1745" spans="3:14" x14ac:dyDescent="0.25"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</row>
    <row r="1746" spans="3:14" x14ac:dyDescent="0.25"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</row>
    <row r="1747" spans="3:14" x14ac:dyDescent="0.25"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</row>
    <row r="1748" spans="3:14" x14ac:dyDescent="0.25"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</row>
    <row r="1749" spans="3:14" x14ac:dyDescent="0.25"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</row>
    <row r="1750" spans="3:14" x14ac:dyDescent="0.25"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</row>
    <row r="1751" spans="3:14" x14ac:dyDescent="0.25"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</row>
    <row r="1752" spans="3:14" x14ac:dyDescent="0.25"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</row>
    <row r="1753" spans="3:14" x14ac:dyDescent="0.25"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</row>
    <row r="1754" spans="3:14" x14ac:dyDescent="0.25"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</row>
    <row r="1755" spans="3:14" x14ac:dyDescent="0.25"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</row>
    <row r="1756" spans="3:14" x14ac:dyDescent="0.25"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</row>
    <row r="1757" spans="3:14" x14ac:dyDescent="0.25"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</row>
    <row r="1758" spans="3:14" x14ac:dyDescent="0.25"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</row>
    <row r="1759" spans="3:14" x14ac:dyDescent="0.25"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</row>
    <row r="1760" spans="3:14" x14ac:dyDescent="0.25"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</row>
    <row r="1761" spans="3:14" x14ac:dyDescent="0.25"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</row>
    <row r="1762" spans="3:14" x14ac:dyDescent="0.25"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</row>
    <row r="1763" spans="3:14" x14ac:dyDescent="0.25"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</row>
    <row r="1764" spans="3:14" x14ac:dyDescent="0.25"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</row>
    <row r="1765" spans="3:14" x14ac:dyDescent="0.25"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</row>
    <row r="1766" spans="3:14" x14ac:dyDescent="0.25"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</row>
    <row r="1767" spans="3:14" x14ac:dyDescent="0.25"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</row>
    <row r="1768" spans="3:14" x14ac:dyDescent="0.25"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</row>
    <row r="1769" spans="3:14" x14ac:dyDescent="0.25"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</row>
    <row r="1770" spans="3:14" x14ac:dyDescent="0.25"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</row>
    <row r="1771" spans="3:14" x14ac:dyDescent="0.25"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</row>
    <row r="1772" spans="3:14" x14ac:dyDescent="0.25"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</row>
    <row r="1773" spans="3:14" x14ac:dyDescent="0.25"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</row>
    <row r="1774" spans="3:14" x14ac:dyDescent="0.25"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</row>
    <row r="1775" spans="3:14" x14ac:dyDescent="0.25"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</row>
    <row r="1776" spans="3:14" x14ac:dyDescent="0.25"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</row>
    <row r="1777" spans="3:14" x14ac:dyDescent="0.25"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</row>
    <row r="1778" spans="3:14" x14ac:dyDescent="0.25"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</row>
    <row r="1779" spans="3:14" x14ac:dyDescent="0.25"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</row>
    <row r="1780" spans="3:14" x14ac:dyDescent="0.25"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</row>
    <row r="1781" spans="3:14" x14ac:dyDescent="0.25"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</row>
    <row r="1782" spans="3:14" x14ac:dyDescent="0.25"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</row>
    <row r="1783" spans="3:14" x14ac:dyDescent="0.25"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</row>
    <row r="1784" spans="3:14" x14ac:dyDescent="0.25"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</row>
    <row r="1785" spans="3:14" x14ac:dyDescent="0.25"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</row>
    <row r="1786" spans="3:14" x14ac:dyDescent="0.25"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</row>
    <row r="1787" spans="3:14" x14ac:dyDescent="0.25"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</row>
    <row r="1788" spans="3:14" x14ac:dyDescent="0.25"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</row>
    <row r="1789" spans="3:14" x14ac:dyDescent="0.25"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</row>
    <row r="1790" spans="3:14" x14ac:dyDescent="0.25"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</row>
    <row r="1791" spans="3:14" x14ac:dyDescent="0.25"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</row>
    <row r="1792" spans="3:14" x14ac:dyDescent="0.25"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</row>
    <row r="1793" spans="3:14" x14ac:dyDescent="0.25"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</row>
    <row r="1794" spans="3:14" x14ac:dyDescent="0.25"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</row>
    <row r="1795" spans="3:14" x14ac:dyDescent="0.25"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</row>
    <row r="1796" spans="3:14" x14ac:dyDescent="0.25"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</row>
    <row r="1797" spans="3:14" x14ac:dyDescent="0.25"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</row>
    <row r="1798" spans="3:14" x14ac:dyDescent="0.25"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</row>
    <row r="1799" spans="3:14" x14ac:dyDescent="0.25"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</row>
    <row r="1800" spans="3:14" x14ac:dyDescent="0.25"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</row>
    <row r="1801" spans="3:14" x14ac:dyDescent="0.25"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</row>
    <row r="1802" spans="3:14" x14ac:dyDescent="0.25"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</row>
    <row r="1803" spans="3:14" x14ac:dyDescent="0.25"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</row>
    <row r="1804" spans="3:14" x14ac:dyDescent="0.25"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</row>
    <row r="1805" spans="3:14" x14ac:dyDescent="0.25"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</row>
    <row r="1806" spans="3:14" x14ac:dyDescent="0.25"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</row>
    <row r="1807" spans="3:14" x14ac:dyDescent="0.25"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</row>
    <row r="1808" spans="3:14" x14ac:dyDescent="0.25"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</row>
    <row r="1809" spans="3:14" x14ac:dyDescent="0.25"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</row>
    <row r="1810" spans="3:14" x14ac:dyDescent="0.25"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</row>
    <row r="1811" spans="3:14" x14ac:dyDescent="0.25"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</row>
    <row r="1812" spans="3:14" x14ac:dyDescent="0.25"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</row>
    <row r="1813" spans="3:14" x14ac:dyDescent="0.25"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</row>
    <row r="1814" spans="3:14" x14ac:dyDescent="0.25"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</row>
    <row r="1815" spans="3:14" x14ac:dyDescent="0.25"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</row>
    <row r="1816" spans="3:14" x14ac:dyDescent="0.25"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</row>
    <row r="1817" spans="3:14" x14ac:dyDescent="0.25"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</row>
    <row r="1818" spans="3:14" x14ac:dyDescent="0.25"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</row>
    <row r="1819" spans="3:14" x14ac:dyDescent="0.25"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</row>
    <row r="1820" spans="3:14" x14ac:dyDescent="0.25"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</row>
    <row r="1821" spans="3:14" x14ac:dyDescent="0.25"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</row>
    <row r="1822" spans="3:14" x14ac:dyDescent="0.25"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</row>
    <row r="1823" spans="3:14" x14ac:dyDescent="0.25"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</row>
    <row r="1824" spans="3:14" x14ac:dyDescent="0.25"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</row>
    <row r="1825" spans="3:14" x14ac:dyDescent="0.25"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</row>
    <row r="1826" spans="3:14" x14ac:dyDescent="0.25"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</row>
    <row r="1827" spans="3:14" x14ac:dyDescent="0.25"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</row>
    <row r="1828" spans="3:14" x14ac:dyDescent="0.25"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</row>
    <row r="1829" spans="3:14" x14ac:dyDescent="0.25"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</row>
    <row r="1830" spans="3:14" x14ac:dyDescent="0.25"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</row>
    <row r="1831" spans="3:14" x14ac:dyDescent="0.25"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</row>
    <row r="1832" spans="3:14" x14ac:dyDescent="0.25"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</row>
    <row r="1833" spans="3:14" x14ac:dyDescent="0.25"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</row>
    <row r="1834" spans="3:14" x14ac:dyDescent="0.25"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</row>
    <row r="1835" spans="3:14" x14ac:dyDescent="0.25"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</row>
    <row r="1836" spans="3:14" x14ac:dyDescent="0.25"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</row>
    <row r="1837" spans="3:14" x14ac:dyDescent="0.25"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</row>
    <row r="1838" spans="3:14" x14ac:dyDescent="0.25"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</row>
    <row r="1839" spans="3:14" x14ac:dyDescent="0.25"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</row>
    <row r="1840" spans="3:14" x14ac:dyDescent="0.25"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</row>
    <row r="1841" spans="3:14" x14ac:dyDescent="0.25"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</row>
    <row r="1842" spans="3:14" x14ac:dyDescent="0.25"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</row>
    <row r="1843" spans="3:14" x14ac:dyDescent="0.25"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</row>
    <row r="1844" spans="3:14" x14ac:dyDescent="0.25"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</row>
    <row r="1845" spans="3:14" x14ac:dyDescent="0.25"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</row>
    <row r="1846" spans="3:14" x14ac:dyDescent="0.25"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</row>
    <row r="1847" spans="3:14" x14ac:dyDescent="0.25"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</row>
    <row r="1848" spans="3:14" x14ac:dyDescent="0.25"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</row>
    <row r="1849" spans="3:14" x14ac:dyDescent="0.25"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</row>
    <row r="1850" spans="3:14" x14ac:dyDescent="0.25"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</row>
    <row r="1851" spans="3:14" x14ac:dyDescent="0.25"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</row>
    <row r="1852" spans="3:14" x14ac:dyDescent="0.25"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</row>
    <row r="1853" spans="3:14" x14ac:dyDescent="0.25"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</row>
    <row r="1854" spans="3:14" x14ac:dyDescent="0.25"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</row>
    <row r="1855" spans="3:14" x14ac:dyDescent="0.25"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</row>
    <row r="1856" spans="3:14" x14ac:dyDescent="0.25"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</row>
    <row r="1857" spans="3:14" x14ac:dyDescent="0.25"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</row>
    <row r="1858" spans="3:14" x14ac:dyDescent="0.25"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</row>
    <row r="1859" spans="3:14" x14ac:dyDescent="0.25"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</row>
    <row r="1860" spans="3:14" x14ac:dyDescent="0.25"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</row>
    <row r="1861" spans="3:14" x14ac:dyDescent="0.25"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</row>
    <row r="1862" spans="3:14" x14ac:dyDescent="0.25"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</row>
    <row r="1863" spans="3:14" x14ac:dyDescent="0.25"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</row>
    <row r="1864" spans="3:14" x14ac:dyDescent="0.25"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</row>
    <row r="1865" spans="3:14" x14ac:dyDescent="0.25"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</row>
    <row r="1866" spans="3:14" x14ac:dyDescent="0.25"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</row>
    <row r="1867" spans="3:14" x14ac:dyDescent="0.25"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</row>
    <row r="1868" spans="3:14" x14ac:dyDescent="0.25"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</row>
    <row r="1869" spans="3:14" x14ac:dyDescent="0.25"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</row>
    <row r="1870" spans="3:14" x14ac:dyDescent="0.25"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</row>
    <row r="1871" spans="3:14" x14ac:dyDescent="0.25"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</row>
    <row r="1872" spans="3:14" x14ac:dyDescent="0.25"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</row>
    <row r="1873" spans="3:14" x14ac:dyDescent="0.25"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</row>
    <row r="1874" spans="3:14" x14ac:dyDescent="0.25"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</row>
    <row r="1875" spans="3:14" x14ac:dyDescent="0.25"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</row>
    <row r="1876" spans="3:14" x14ac:dyDescent="0.25"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</row>
    <row r="1877" spans="3:14" x14ac:dyDescent="0.25"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</row>
    <row r="1878" spans="3:14" x14ac:dyDescent="0.25"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</row>
    <row r="1879" spans="3:14" x14ac:dyDescent="0.25"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</row>
    <row r="1880" spans="3:14" x14ac:dyDescent="0.25"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</row>
    <row r="1881" spans="3:14" x14ac:dyDescent="0.25"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</row>
    <row r="1882" spans="3:14" x14ac:dyDescent="0.25"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</row>
    <row r="1883" spans="3:14" x14ac:dyDescent="0.25"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</row>
    <row r="1884" spans="3:14" x14ac:dyDescent="0.25"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</row>
    <row r="1885" spans="3:14" x14ac:dyDescent="0.25"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</row>
    <row r="1886" spans="3:14" x14ac:dyDescent="0.25"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</row>
    <row r="1887" spans="3:14" x14ac:dyDescent="0.25"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</row>
    <row r="1888" spans="3:14" x14ac:dyDescent="0.25"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</row>
    <row r="1889" spans="3:14" x14ac:dyDescent="0.25"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</row>
    <row r="1890" spans="3:14" x14ac:dyDescent="0.25"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</row>
    <row r="1891" spans="3:14" x14ac:dyDescent="0.25"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</row>
    <row r="1892" spans="3:14" x14ac:dyDescent="0.25"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</row>
    <row r="1893" spans="3:14" x14ac:dyDescent="0.25"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</row>
    <row r="1894" spans="3:14" x14ac:dyDescent="0.25"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</row>
    <row r="1895" spans="3:14" x14ac:dyDescent="0.25"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</row>
    <row r="1896" spans="3:14" x14ac:dyDescent="0.25"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</row>
    <row r="1897" spans="3:14" x14ac:dyDescent="0.25"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</row>
    <row r="1898" spans="3:14" x14ac:dyDescent="0.25"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</row>
    <row r="1899" spans="3:14" x14ac:dyDescent="0.25"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</row>
    <row r="1900" spans="3:14" x14ac:dyDescent="0.25"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</row>
    <row r="1901" spans="3:14" x14ac:dyDescent="0.25"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</row>
    <row r="1902" spans="3:14" x14ac:dyDescent="0.25"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</row>
    <row r="1903" spans="3:14" x14ac:dyDescent="0.25"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</row>
    <row r="1904" spans="3:14" x14ac:dyDescent="0.25"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</row>
    <row r="1905" spans="3:14" x14ac:dyDescent="0.25"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</row>
    <row r="1906" spans="3:14" x14ac:dyDescent="0.25"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</row>
    <row r="1907" spans="3:14" x14ac:dyDescent="0.25"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</row>
    <row r="1908" spans="3:14" x14ac:dyDescent="0.25"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</row>
    <row r="1909" spans="3:14" x14ac:dyDescent="0.25"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</row>
    <row r="1910" spans="3:14" x14ac:dyDescent="0.25"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</row>
    <row r="1911" spans="3:14" x14ac:dyDescent="0.25"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</row>
    <row r="1912" spans="3:14" x14ac:dyDescent="0.25"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</row>
    <row r="1913" spans="3:14" x14ac:dyDescent="0.25"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</row>
    <row r="1914" spans="3:14" x14ac:dyDescent="0.25"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</row>
    <row r="1915" spans="3:14" x14ac:dyDescent="0.25"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</row>
    <row r="1916" spans="3:14" x14ac:dyDescent="0.25"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</row>
    <row r="1917" spans="3:14" x14ac:dyDescent="0.25"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</row>
    <row r="1918" spans="3:14" x14ac:dyDescent="0.25"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</row>
    <row r="1919" spans="3:14" x14ac:dyDescent="0.25"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</row>
    <row r="1920" spans="3:14" x14ac:dyDescent="0.25"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</row>
    <row r="1921" spans="3:14" x14ac:dyDescent="0.25"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</row>
    <row r="1922" spans="3:14" x14ac:dyDescent="0.25"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</row>
    <row r="1923" spans="3:14" x14ac:dyDescent="0.25"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</row>
    <row r="1924" spans="3:14" x14ac:dyDescent="0.25"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</row>
    <row r="1925" spans="3:14" x14ac:dyDescent="0.25"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</row>
    <row r="1926" spans="3:14" x14ac:dyDescent="0.25"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</row>
    <row r="1927" spans="3:14" x14ac:dyDescent="0.25"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</row>
    <row r="1928" spans="3:14" x14ac:dyDescent="0.25"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</row>
    <row r="1929" spans="3:14" x14ac:dyDescent="0.25"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</row>
    <row r="1930" spans="3:14" x14ac:dyDescent="0.25"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</row>
    <row r="1931" spans="3:14" x14ac:dyDescent="0.25"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</row>
    <row r="1932" spans="3:14" x14ac:dyDescent="0.25"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</row>
    <row r="1933" spans="3:14" x14ac:dyDescent="0.25"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</row>
    <row r="1934" spans="3:14" x14ac:dyDescent="0.25"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</row>
    <row r="1935" spans="3:14" x14ac:dyDescent="0.25"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</row>
    <row r="1936" spans="3:14" x14ac:dyDescent="0.25"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</row>
    <row r="1937" spans="3:14" x14ac:dyDescent="0.25"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</row>
    <row r="1938" spans="3:14" x14ac:dyDescent="0.25"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</row>
    <row r="1939" spans="3:14" x14ac:dyDescent="0.25"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</row>
    <row r="1940" spans="3:14" x14ac:dyDescent="0.25"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</row>
    <row r="1941" spans="3:14" x14ac:dyDescent="0.25"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</row>
    <row r="1942" spans="3:14" x14ac:dyDescent="0.25"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</row>
    <row r="1943" spans="3:14" x14ac:dyDescent="0.25"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Q1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AECD7CD9-DF69-4602-9A80-17951A78BC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BB1D3-5870-4C19-AB75-69356C2B7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41B0B-3E98-400E-A6EE-9FF308D3C9C2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2020-04-23T23:06:19Z</cp:lastPrinted>
  <dcterms:created xsi:type="dcterms:W3CDTF">2005-10-17T17:44:27Z</dcterms:created>
  <dcterms:modified xsi:type="dcterms:W3CDTF">2021-03-18T16:11:33Z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