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wnloads\temp\EH_Tables\"/>
    </mc:Choice>
  </mc:AlternateContent>
  <xr:revisionPtr revIDLastSave="0" documentId="8_{80280568-1777-4381-A6B3-A23DDF20B381}" xr6:coauthVersionLast="45" xr6:coauthVersionMax="45" xr10:uidLastSave="{00000000-0000-0000-0000-000000000000}"/>
  <bookViews>
    <workbookView xWindow="225" yWindow="405" windowWidth="14460" windowHeight="10305" xr2:uid="{00000000-000D-0000-FFFF-FFFF00000000}"/>
  </bookViews>
  <sheets>
    <sheet name="Table H-3A" sheetId="3" r:id="rId1"/>
  </sheets>
  <definedNames>
    <definedName name="_xlnm.Print_Area" localSheetId="0">'Table H-3A'!$A$1:$S$119</definedName>
    <definedName name="_xlnm.Print_Titles" localSheetId="0">'Table H-3A'!$1:$6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3" i="3" l="1"/>
  <c r="Q113" i="3"/>
  <c r="O113" i="3"/>
  <c r="L113" i="3"/>
  <c r="M113" i="3" s="1"/>
  <c r="K113" i="3"/>
  <c r="I113" i="3"/>
  <c r="E113" i="3"/>
  <c r="D113" i="3"/>
  <c r="G113" i="3" s="1"/>
  <c r="S112" i="3"/>
  <c r="L112" i="3"/>
  <c r="K112" i="3"/>
  <c r="I112" i="3"/>
  <c r="G112" i="3"/>
  <c r="E112" i="3"/>
  <c r="D112" i="3"/>
  <c r="S111" i="3"/>
  <c r="O111" i="3"/>
  <c r="L111" i="3"/>
  <c r="Q111" i="3" s="1"/>
  <c r="K111" i="3"/>
  <c r="I111" i="3"/>
  <c r="D111" i="3"/>
  <c r="G111" i="3" s="1"/>
  <c r="S110" i="3"/>
  <c r="L110" i="3"/>
  <c r="O110" i="3" s="1"/>
  <c r="K110" i="3"/>
  <c r="G110" i="3"/>
  <c r="E110" i="3"/>
  <c r="D110" i="3"/>
  <c r="I110" i="3" s="1"/>
  <c r="S109" i="3"/>
  <c r="O109" i="3"/>
  <c r="L109" i="3"/>
  <c r="Q109" i="3" s="1"/>
  <c r="K109" i="3"/>
  <c r="I109" i="3"/>
  <c r="E109" i="3"/>
  <c r="D109" i="3"/>
  <c r="G109" i="3" s="1"/>
  <c r="S108" i="3"/>
  <c r="L108" i="3"/>
  <c r="K108" i="3"/>
  <c r="I108" i="3"/>
  <c r="G108" i="3"/>
  <c r="E108" i="3"/>
  <c r="D108" i="3"/>
  <c r="S107" i="3"/>
  <c r="O107" i="3"/>
  <c r="L107" i="3"/>
  <c r="Q107" i="3" s="1"/>
  <c r="K107" i="3"/>
  <c r="I107" i="3"/>
  <c r="D107" i="3"/>
  <c r="G107" i="3" s="1"/>
  <c r="S106" i="3"/>
  <c r="L106" i="3"/>
  <c r="K106" i="3"/>
  <c r="G106" i="3"/>
  <c r="E106" i="3"/>
  <c r="D106" i="3"/>
  <c r="I106" i="3" s="1"/>
  <c r="S105" i="3"/>
  <c r="Q105" i="3"/>
  <c r="O105" i="3"/>
  <c r="L105" i="3"/>
  <c r="M105" i="3" s="1"/>
  <c r="K105" i="3"/>
  <c r="I105" i="3"/>
  <c r="E105" i="3"/>
  <c r="D105" i="3"/>
  <c r="G105" i="3" s="1"/>
  <c r="S104" i="3"/>
  <c r="R104" i="3"/>
  <c r="P104" i="3"/>
  <c r="N104" i="3"/>
  <c r="K104" i="3"/>
  <c r="J104" i="3"/>
  <c r="H104" i="3"/>
  <c r="I104" i="3" s="1"/>
  <c r="G104" i="3"/>
  <c r="F104" i="3"/>
  <c r="D104" i="3"/>
  <c r="C104" i="3"/>
  <c r="E104" i="3" s="1"/>
  <c r="S103" i="3"/>
  <c r="O103" i="3"/>
  <c r="M103" i="3"/>
  <c r="L103" i="3"/>
  <c r="Q103" i="3" s="1"/>
  <c r="K103" i="3"/>
  <c r="I103" i="3"/>
  <c r="G103" i="3"/>
  <c r="E103" i="3"/>
  <c r="D103" i="3"/>
  <c r="S102" i="3"/>
  <c r="Q102" i="3"/>
  <c r="M102" i="3"/>
  <c r="L102" i="3"/>
  <c r="O102" i="3" s="1"/>
  <c r="K102" i="3"/>
  <c r="D102" i="3"/>
  <c r="S101" i="3"/>
  <c r="Q101" i="3"/>
  <c r="M101" i="3"/>
  <c r="L101" i="3"/>
  <c r="O101" i="3" s="1"/>
  <c r="K101" i="3"/>
  <c r="G101" i="3"/>
  <c r="D101" i="3"/>
  <c r="I101" i="3" s="1"/>
  <c r="S100" i="3"/>
  <c r="Q100" i="3"/>
  <c r="L100" i="3"/>
  <c r="O100" i="3" s="1"/>
  <c r="K100" i="3"/>
  <c r="D100" i="3"/>
  <c r="S99" i="3"/>
  <c r="O99" i="3"/>
  <c r="M99" i="3"/>
  <c r="L99" i="3"/>
  <c r="Q99" i="3" s="1"/>
  <c r="K99" i="3"/>
  <c r="I99" i="3"/>
  <c r="G99" i="3"/>
  <c r="E99" i="3"/>
  <c r="D99" i="3"/>
  <c r="S98" i="3"/>
  <c r="Q98" i="3"/>
  <c r="M98" i="3"/>
  <c r="L98" i="3"/>
  <c r="O98" i="3" s="1"/>
  <c r="K98" i="3"/>
  <c r="D98" i="3"/>
  <c r="S97" i="3"/>
  <c r="M97" i="3"/>
  <c r="L97" i="3"/>
  <c r="Q97" i="3" s="1"/>
  <c r="K97" i="3"/>
  <c r="G97" i="3"/>
  <c r="D97" i="3"/>
  <c r="I97" i="3" s="1"/>
  <c r="S96" i="3"/>
  <c r="Q96" i="3"/>
  <c r="L96" i="3"/>
  <c r="O96" i="3" s="1"/>
  <c r="K96" i="3"/>
  <c r="D96" i="3"/>
  <c r="D95" i="3" s="1"/>
  <c r="E95" i="3" s="1"/>
  <c r="S95" i="3"/>
  <c r="R95" i="3"/>
  <c r="P95" i="3"/>
  <c r="N95" i="3"/>
  <c r="L95" i="3"/>
  <c r="M95" i="3" s="1"/>
  <c r="K95" i="3"/>
  <c r="J95" i="3"/>
  <c r="H95" i="3"/>
  <c r="F95" i="3"/>
  <c r="C95" i="3"/>
  <c r="S94" i="3"/>
  <c r="O94" i="3"/>
  <c r="L94" i="3"/>
  <c r="Q94" i="3" s="1"/>
  <c r="K94" i="3"/>
  <c r="I94" i="3"/>
  <c r="G94" i="3"/>
  <c r="D94" i="3"/>
  <c r="E94" i="3" s="1"/>
  <c r="S93" i="3"/>
  <c r="L93" i="3"/>
  <c r="K93" i="3"/>
  <c r="G93" i="3"/>
  <c r="E93" i="3"/>
  <c r="D93" i="3"/>
  <c r="I93" i="3" s="1"/>
  <c r="S92" i="3"/>
  <c r="Q92" i="3"/>
  <c r="O92" i="3"/>
  <c r="M92" i="3"/>
  <c r="L92" i="3"/>
  <c r="K92" i="3"/>
  <c r="I92" i="3"/>
  <c r="E92" i="3"/>
  <c r="D92" i="3"/>
  <c r="G92" i="3" s="1"/>
  <c r="S91" i="3"/>
  <c r="L91" i="3"/>
  <c r="K91" i="3"/>
  <c r="E91" i="3"/>
  <c r="D91" i="3"/>
  <c r="I91" i="3" s="1"/>
  <c r="S90" i="3"/>
  <c r="O90" i="3"/>
  <c r="L90" i="3"/>
  <c r="Q90" i="3" s="1"/>
  <c r="K90" i="3"/>
  <c r="I90" i="3"/>
  <c r="G90" i="3"/>
  <c r="D90" i="3"/>
  <c r="E90" i="3" s="1"/>
  <c r="S89" i="3"/>
  <c r="L89" i="3"/>
  <c r="K89" i="3"/>
  <c r="G89" i="3"/>
  <c r="E89" i="3"/>
  <c r="D89" i="3"/>
  <c r="I89" i="3" s="1"/>
  <c r="S88" i="3"/>
  <c r="Q88" i="3"/>
  <c r="O88" i="3"/>
  <c r="M88" i="3"/>
  <c r="L88" i="3"/>
  <c r="K88" i="3"/>
  <c r="I88" i="3"/>
  <c r="E88" i="3"/>
  <c r="D88" i="3"/>
  <c r="G88" i="3" s="1"/>
  <c r="S87" i="3"/>
  <c r="L87" i="3"/>
  <c r="K87" i="3"/>
  <c r="E87" i="3"/>
  <c r="D87" i="3"/>
  <c r="I87" i="3" s="1"/>
  <c r="S86" i="3"/>
  <c r="O86" i="3"/>
  <c r="L86" i="3"/>
  <c r="Q86" i="3" s="1"/>
  <c r="K86" i="3"/>
  <c r="I86" i="3"/>
  <c r="G86" i="3"/>
  <c r="D86" i="3"/>
  <c r="E86" i="3" s="1"/>
  <c r="S85" i="3"/>
  <c r="L85" i="3"/>
  <c r="K85" i="3"/>
  <c r="G85" i="3"/>
  <c r="E85" i="3"/>
  <c r="D85" i="3"/>
  <c r="I85" i="3" s="1"/>
  <c r="S84" i="3"/>
  <c r="Q84" i="3"/>
  <c r="O84" i="3"/>
  <c r="M84" i="3"/>
  <c r="L84" i="3"/>
  <c r="K84" i="3"/>
  <c r="I84" i="3"/>
  <c r="E84" i="3"/>
  <c r="D84" i="3"/>
  <c r="G84" i="3" s="1"/>
  <c r="S83" i="3"/>
  <c r="L83" i="3"/>
  <c r="K83" i="3"/>
  <c r="E83" i="3"/>
  <c r="D83" i="3"/>
  <c r="I83" i="3" s="1"/>
  <c r="S82" i="3"/>
  <c r="O82" i="3"/>
  <c r="L82" i="3"/>
  <c r="Q82" i="3" s="1"/>
  <c r="K82" i="3"/>
  <c r="I82" i="3"/>
  <c r="G82" i="3"/>
  <c r="D82" i="3"/>
  <c r="E82" i="3" s="1"/>
  <c r="S81" i="3"/>
  <c r="L81" i="3"/>
  <c r="K81" i="3"/>
  <c r="G81" i="3"/>
  <c r="E81" i="3"/>
  <c r="D81" i="3"/>
  <c r="I81" i="3" s="1"/>
  <c r="S80" i="3"/>
  <c r="Q80" i="3"/>
  <c r="O80" i="3"/>
  <c r="M80" i="3"/>
  <c r="L80" i="3"/>
  <c r="K80" i="3"/>
  <c r="I80" i="3"/>
  <c r="E80" i="3"/>
  <c r="D80" i="3"/>
  <c r="G80" i="3" s="1"/>
  <c r="S79" i="3"/>
  <c r="R79" i="3"/>
  <c r="P79" i="3"/>
  <c r="N79" i="3"/>
  <c r="K79" i="3"/>
  <c r="J79" i="3"/>
  <c r="H79" i="3"/>
  <c r="F79" i="3"/>
  <c r="C79" i="3"/>
  <c r="S78" i="3"/>
  <c r="O78" i="3"/>
  <c r="M78" i="3"/>
  <c r="L78" i="3"/>
  <c r="Q78" i="3" s="1"/>
  <c r="K78" i="3"/>
  <c r="I78" i="3"/>
  <c r="G78" i="3"/>
  <c r="E78" i="3"/>
  <c r="D78" i="3"/>
  <c r="S77" i="3"/>
  <c r="Q77" i="3"/>
  <c r="M77" i="3"/>
  <c r="L77" i="3"/>
  <c r="O77" i="3" s="1"/>
  <c r="K77" i="3"/>
  <c r="D77" i="3"/>
  <c r="S76" i="3"/>
  <c r="M76" i="3"/>
  <c r="L76" i="3"/>
  <c r="Q76" i="3" s="1"/>
  <c r="K76" i="3"/>
  <c r="G76" i="3"/>
  <c r="D76" i="3"/>
  <c r="I76" i="3" s="1"/>
  <c r="S75" i="3"/>
  <c r="Q75" i="3"/>
  <c r="O75" i="3"/>
  <c r="L75" i="3"/>
  <c r="M75" i="3" s="1"/>
  <c r="K75" i="3"/>
  <c r="D75" i="3"/>
  <c r="D68" i="3" s="1"/>
  <c r="S74" i="3"/>
  <c r="O74" i="3"/>
  <c r="M74" i="3"/>
  <c r="L74" i="3"/>
  <c r="Q74" i="3" s="1"/>
  <c r="K74" i="3"/>
  <c r="I74" i="3"/>
  <c r="G74" i="3"/>
  <c r="E74" i="3"/>
  <c r="D74" i="3"/>
  <c r="S73" i="3"/>
  <c r="Q73" i="3"/>
  <c r="M73" i="3"/>
  <c r="L73" i="3"/>
  <c r="O73" i="3" s="1"/>
  <c r="K73" i="3"/>
  <c r="D73" i="3"/>
  <c r="S72" i="3"/>
  <c r="M72" i="3"/>
  <c r="L72" i="3"/>
  <c r="Q72" i="3" s="1"/>
  <c r="K72" i="3"/>
  <c r="G72" i="3"/>
  <c r="D72" i="3"/>
  <c r="I72" i="3" s="1"/>
  <c r="S71" i="3"/>
  <c r="Q71" i="3"/>
  <c r="O71" i="3"/>
  <c r="L71" i="3"/>
  <c r="M71" i="3" s="1"/>
  <c r="K71" i="3"/>
  <c r="D71" i="3"/>
  <c r="S70" i="3"/>
  <c r="O70" i="3"/>
  <c r="M70" i="3"/>
  <c r="L70" i="3"/>
  <c r="Q70" i="3" s="1"/>
  <c r="K70" i="3"/>
  <c r="I70" i="3"/>
  <c r="G70" i="3"/>
  <c r="E70" i="3"/>
  <c r="D70" i="3"/>
  <c r="S69" i="3"/>
  <c r="Q69" i="3"/>
  <c r="M69" i="3"/>
  <c r="L69" i="3"/>
  <c r="O69" i="3" s="1"/>
  <c r="K69" i="3"/>
  <c r="D69" i="3"/>
  <c r="R68" i="3"/>
  <c r="S68" i="3" s="1"/>
  <c r="P68" i="3"/>
  <c r="N68" i="3"/>
  <c r="L68" i="3"/>
  <c r="J68" i="3"/>
  <c r="K68" i="3" s="1"/>
  <c r="H68" i="3"/>
  <c r="F68" i="3"/>
  <c r="C68" i="3"/>
  <c r="S67" i="3"/>
  <c r="Q67" i="3"/>
  <c r="O67" i="3"/>
  <c r="M67" i="3"/>
  <c r="L67" i="3"/>
  <c r="K67" i="3"/>
  <c r="I67" i="3"/>
  <c r="E67" i="3"/>
  <c r="D67" i="3"/>
  <c r="G67" i="3" s="1"/>
  <c r="S66" i="3"/>
  <c r="L66" i="3"/>
  <c r="K66" i="3"/>
  <c r="E66" i="3"/>
  <c r="D66" i="3"/>
  <c r="I66" i="3" s="1"/>
  <c r="S65" i="3"/>
  <c r="O65" i="3"/>
  <c r="L65" i="3"/>
  <c r="Q65" i="3" s="1"/>
  <c r="K65" i="3"/>
  <c r="I65" i="3"/>
  <c r="G65" i="3"/>
  <c r="D65" i="3"/>
  <c r="E65" i="3" s="1"/>
  <c r="S64" i="3"/>
  <c r="L64" i="3"/>
  <c r="K64" i="3"/>
  <c r="G64" i="3"/>
  <c r="E64" i="3"/>
  <c r="D64" i="3"/>
  <c r="I64" i="3" s="1"/>
  <c r="S63" i="3"/>
  <c r="Q63" i="3"/>
  <c r="O63" i="3"/>
  <c r="M63" i="3"/>
  <c r="L63" i="3"/>
  <c r="K63" i="3"/>
  <c r="I63" i="3"/>
  <c r="E63" i="3"/>
  <c r="D63" i="3"/>
  <c r="G63" i="3" s="1"/>
  <c r="S62" i="3"/>
  <c r="L62" i="3"/>
  <c r="K62" i="3"/>
  <c r="E62" i="3"/>
  <c r="D62" i="3"/>
  <c r="I62" i="3" s="1"/>
  <c r="S61" i="3"/>
  <c r="O61" i="3"/>
  <c r="L61" i="3"/>
  <c r="Q61" i="3" s="1"/>
  <c r="K61" i="3"/>
  <c r="I61" i="3"/>
  <c r="G61" i="3"/>
  <c r="D61" i="3"/>
  <c r="E61" i="3" s="1"/>
  <c r="S60" i="3"/>
  <c r="R60" i="3"/>
  <c r="P60" i="3"/>
  <c r="N60" i="3"/>
  <c r="K60" i="3"/>
  <c r="J60" i="3"/>
  <c r="H60" i="3"/>
  <c r="F60" i="3"/>
  <c r="C60" i="3"/>
  <c r="S59" i="3"/>
  <c r="M59" i="3"/>
  <c r="L59" i="3"/>
  <c r="Q59" i="3" s="1"/>
  <c r="K59" i="3"/>
  <c r="G59" i="3"/>
  <c r="D59" i="3"/>
  <c r="I59" i="3" s="1"/>
  <c r="S58" i="3"/>
  <c r="Q58" i="3"/>
  <c r="O58" i="3"/>
  <c r="L58" i="3"/>
  <c r="M58" i="3" s="1"/>
  <c r="K58" i="3"/>
  <c r="D58" i="3"/>
  <c r="S57" i="3"/>
  <c r="O57" i="3"/>
  <c r="M57" i="3"/>
  <c r="L57" i="3"/>
  <c r="Q57" i="3" s="1"/>
  <c r="K57" i="3"/>
  <c r="I57" i="3"/>
  <c r="G57" i="3"/>
  <c r="E57" i="3"/>
  <c r="D57" i="3"/>
  <c r="S56" i="3"/>
  <c r="Q56" i="3"/>
  <c r="M56" i="3"/>
  <c r="L56" i="3"/>
  <c r="O56" i="3" s="1"/>
  <c r="K56" i="3"/>
  <c r="D56" i="3"/>
  <c r="S55" i="3"/>
  <c r="M55" i="3"/>
  <c r="L55" i="3"/>
  <c r="Q55" i="3" s="1"/>
  <c r="K55" i="3"/>
  <c r="G55" i="3"/>
  <c r="D55" i="3"/>
  <c r="I55" i="3" s="1"/>
  <c r="S54" i="3"/>
  <c r="Q54" i="3"/>
  <c r="O54" i="3"/>
  <c r="L54" i="3"/>
  <c r="M54" i="3" s="1"/>
  <c r="K54" i="3"/>
  <c r="D54" i="3"/>
  <c r="S53" i="3"/>
  <c r="O53" i="3"/>
  <c r="M53" i="3"/>
  <c r="L53" i="3"/>
  <c r="Q53" i="3" s="1"/>
  <c r="K53" i="3"/>
  <c r="I53" i="3"/>
  <c r="G53" i="3"/>
  <c r="E53" i="3"/>
  <c r="D53" i="3"/>
  <c r="S52" i="3"/>
  <c r="Q52" i="3"/>
  <c r="O52" i="3"/>
  <c r="M52" i="3"/>
  <c r="L52" i="3"/>
  <c r="K52" i="3"/>
  <c r="D52" i="3"/>
  <c r="S51" i="3"/>
  <c r="M51" i="3"/>
  <c r="L51" i="3"/>
  <c r="Q51" i="3" s="1"/>
  <c r="K51" i="3"/>
  <c r="G51" i="3"/>
  <c r="D51" i="3"/>
  <c r="I51" i="3" s="1"/>
  <c r="R50" i="3"/>
  <c r="S50" i="3" s="1"/>
  <c r="P50" i="3"/>
  <c r="N50" i="3"/>
  <c r="J50" i="3"/>
  <c r="K50" i="3" s="1"/>
  <c r="H50" i="3"/>
  <c r="F50" i="3"/>
  <c r="C50" i="3"/>
  <c r="S49" i="3"/>
  <c r="L49" i="3"/>
  <c r="K49" i="3"/>
  <c r="E49" i="3"/>
  <c r="D49" i="3"/>
  <c r="I49" i="3" s="1"/>
  <c r="S48" i="3"/>
  <c r="O48" i="3"/>
  <c r="L48" i="3"/>
  <c r="Q48" i="3" s="1"/>
  <c r="K48" i="3"/>
  <c r="I48" i="3"/>
  <c r="G48" i="3"/>
  <c r="D48" i="3"/>
  <c r="E48" i="3" s="1"/>
  <c r="S47" i="3"/>
  <c r="L47" i="3"/>
  <c r="K47" i="3"/>
  <c r="G47" i="3"/>
  <c r="E47" i="3"/>
  <c r="D47" i="3"/>
  <c r="I47" i="3" s="1"/>
  <c r="S46" i="3"/>
  <c r="Q46" i="3"/>
  <c r="O46" i="3"/>
  <c r="M46" i="3"/>
  <c r="L46" i="3"/>
  <c r="K46" i="3"/>
  <c r="I46" i="3"/>
  <c r="G46" i="3"/>
  <c r="E46" i="3"/>
  <c r="D46" i="3"/>
  <c r="S45" i="3"/>
  <c r="L45" i="3"/>
  <c r="K45" i="3"/>
  <c r="E45" i="3"/>
  <c r="D45" i="3"/>
  <c r="I45" i="3" s="1"/>
  <c r="S44" i="3"/>
  <c r="O44" i="3"/>
  <c r="L44" i="3"/>
  <c r="Q44" i="3" s="1"/>
  <c r="K44" i="3"/>
  <c r="I44" i="3"/>
  <c r="G44" i="3"/>
  <c r="D44" i="3"/>
  <c r="E44" i="3" s="1"/>
  <c r="S43" i="3"/>
  <c r="L43" i="3"/>
  <c r="K43" i="3"/>
  <c r="G43" i="3"/>
  <c r="E43" i="3"/>
  <c r="D43" i="3"/>
  <c r="I43" i="3" s="1"/>
  <c r="S42" i="3"/>
  <c r="Q42" i="3"/>
  <c r="O42" i="3"/>
  <c r="M42" i="3"/>
  <c r="L42" i="3"/>
  <c r="K42" i="3"/>
  <c r="I42" i="3"/>
  <c r="G42" i="3"/>
  <c r="E42" i="3"/>
  <c r="D42" i="3"/>
  <c r="S41" i="3"/>
  <c r="L41" i="3"/>
  <c r="K41" i="3"/>
  <c r="E41" i="3"/>
  <c r="D41" i="3"/>
  <c r="I41" i="3" s="1"/>
  <c r="R40" i="3"/>
  <c r="S40" i="3" s="1"/>
  <c r="P40" i="3"/>
  <c r="N40" i="3"/>
  <c r="J40" i="3"/>
  <c r="K40" i="3" s="1"/>
  <c r="I40" i="3"/>
  <c r="H40" i="3"/>
  <c r="F40" i="3"/>
  <c r="E40" i="3"/>
  <c r="D40" i="3"/>
  <c r="G40" i="3" s="1"/>
  <c r="C40" i="3"/>
  <c r="S39" i="3"/>
  <c r="Q39" i="3"/>
  <c r="O39" i="3"/>
  <c r="M39" i="3"/>
  <c r="L39" i="3"/>
  <c r="K39" i="3"/>
  <c r="D39" i="3"/>
  <c r="S38" i="3"/>
  <c r="M38" i="3"/>
  <c r="L38" i="3"/>
  <c r="Q38" i="3" s="1"/>
  <c r="K38" i="3"/>
  <c r="G38" i="3"/>
  <c r="D38" i="3"/>
  <c r="I38" i="3" s="1"/>
  <c r="S37" i="3"/>
  <c r="Q37" i="3"/>
  <c r="O37" i="3"/>
  <c r="L37" i="3"/>
  <c r="M37" i="3" s="1"/>
  <c r="K37" i="3"/>
  <c r="D37" i="3"/>
  <c r="S36" i="3"/>
  <c r="M36" i="3"/>
  <c r="L36" i="3"/>
  <c r="Q36" i="3" s="1"/>
  <c r="K36" i="3"/>
  <c r="I36" i="3"/>
  <c r="G36" i="3"/>
  <c r="E36" i="3"/>
  <c r="D36" i="3"/>
  <c r="S35" i="3"/>
  <c r="Q35" i="3"/>
  <c r="O35" i="3"/>
  <c r="M35" i="3"/>
  <c r="L35" i="3"/>
  <c r="K35" i="3"/>
  <c r="D35" i="3"/>
  <c r="S34" i="3"/>
  <c r="M34" i="3"/>
  <c r="L34" i="3"/>
  <c r="Q34" i="3" s="1"/>
  <c r="K34" i="3"/>
  <c r="G34" i="3"/>
  <c r="D34" i="3"/>
  <c r="I34" i="3" s="1"/>
  <c r="S33" i="3"/>
  <c r="Q33" i="3"/>
  <c r="O33" i="3"/>
  <c r="L33" i="3"/>
  <c r="M33" i="3" s="1"/>
  <c r="K33" i="3"/>
  <c r="D33" i="3"/>
  <c r="S32" i="3"/>
  <c r="M32" i="3"/>
  <c r="L32" i="3"/>
  <c r="Q32" i="3" s="1"/>
  <c r="K32" i="3"/>
  <c r="I32" i="3"/>
  <c r="G32" i="3"/>
  <c r="E32" i="3"/>
  <c r="D32" i="3"/>
  <c r="S31" i="3"/>
  <c r="Q31" i="3"/>
  <c r="O31" i="3"/>
  <c r="M31" i="3"/>
  <c r="L31" i="3"/>
  <c r="K31" i="3"/>
  <c r="D31" i="3"/>
  <c r="I31" i="3" s="1"/>
  <c r="R30" i="3"/>
  <c r="S30" i="3" s="1"/>
  <c r="P30" i="3"/>
  <c r="Q30" i="3" s="1"/>
  <c r="O30" i="3"/>
  <c r="N30" i="3"/>
  <c r="L30" i="3"/>
  <c r="M30" i="3" s="1"/>
  <c r="J30" i="3"/>
  <c r="K30" i="3" s="1"/>
  <c r="H30" i="3"/>
  <c r="F30" i="3"/>
  <c r="C30" i="3"/>
  <c r="S29" i="3"/>
  <c r="Q29" i="3"/>
  <c r="O29" i="3"/>
  <c r="M29" i="3"/>
  <c r="L29" i="3"/>
  <c r="K29" i="3"/>
  <c r="I29" i="3"/>
  <c r="G29" i="3"/>
  <c r="E29" i="3"/>
  <c r="D29" i="3"/>
  <c r="S28" i="3"/>
  <c r="L28" i="3"/>
  <c r="K28" i="3"/>
  <c r="D28" i="3"/>
  <c r="G28" i="3" s="1"/>
  <c r="S27" i="3"/>
  <c r="L27" i="3"/>
  <c r="O27" i="3" s="1"/>
  <c r="K27" i="3"/>
  <c r="I27" i="3"/>
  <c r="G27" i="3"/>
  <c r="D27" i="3"/>
  <c r="E27" i="3" s="1"/>
  <c r="S26" i="3"/>
  <c r="L26" i="3"/>
  <c r="K26" i="3"/>
  <c r="G26" i="3"/>
  <c r="E26" i="3"/>
  <c r="D26" i="3"/>
  <c r="I26" i="3" s="1"/>
  <c r="S25" i="3"/>
  <c r="Q25" i="3"/>
  <c r="O25" i="3"/>
  <c r="M25" i="3"/>
  <c r="L25" i="3"/>
  <c r="K25" i="3"/>
  <c r="I25" i="3"/>
  <c r="G25" i="3"/>
  <c r="E25" i="3"/>
  <c r="D25" i="3"/>
  <c r="S24" i="3"/>
  <c r="L24" i="3"/>
  <c r="K24" i="3"/>
  <c r="D24" i="3"/>
  <c r="G24" i="3" s="1"/>
  <c r="R23" i="3"/>
  <c r="S23" i="3" s="1"/>
  <c r="P23" i="3"/>
  <c r="N23" i="3"/>
  <c r="J23" i="3"/>
  <c r="K23" i="3" s="1"/>
  <c r="H23" i="3"/>
  <c r="F23" i="3"/>
  <c r="C23" i="3"/>
  <c r="S22" i="3"/>
  <c r="Q22" i="3"/>
  <c r="O22" i="3"/>
  <c r="M22" i="3"/>
  <c r="L22" i="3"/>
  <c r="K22" i="3"/>
  <c r="I22" i="3"/>
  <c r="D22" i="3"/>
  <c r="S21" i="3"/>
  <c r="Q21" i="3"/>
  <c r="L21" i="3"/>
  <c r="O21" i="3" s="1"/>
  <c r="K21" i="3"/>
  <c r="G21" i="3"/>
  <c r="D21" i="3"/>
  <c r="S20" i="3"/>
  <c r="Q20" i="3"/>
  <c r="O20" i="3"/>
  <c r="L20" i="3"/>
  <c r="M20" i="3" s="1"/>
  <c r="K20" i="3"/>
  <c r="D20" i="3"/>
  <c r="G20" i="3" s="1"/>
  <c r="S19" i="3"/>
  <c r="O19" i="3"/>
  <c r="M19" i="3"/>
  <c r="L19" i="3"/>
  <c r="Q19" i="3" s="1"/>
  <c r="K19" i="3"/>
  <c r="I19" i="3"/>
  <c r="G19" i="3"/>
  <c r="E19" i="3"/>
  <c r="D19" i="3"/>
  <c r="S18" i="3"/>
  <c r="Q18" i="3"/>
  <c r="O18" i="3"/>
  <c r="M18" i="3"/>
  <c r="L18" i="3"/>
  <c r="K18" i="3"/>
  <c r="I18" i="3"/>
  <c r="D18" i="3"/>
  <c r="S17" i="3"/>
  <c r="Q17" i="3"/>
  <c r="M17" i="3"/>
  <c r="L17" i="3"/>
  <c r="O17" i="3" s="1"/>
  <c r="K17" i="3"/>
  <c r="D17" i="3"/>
  <c r="G17" i="3" s="1"/>
  <c r="R16" i="3"/>
  <c r="S16" i="3" s="1"/>
  <c r="P16" i="3"/>
  <c r="N16" i="3"/>
  <c r="N8" i="3" s="1"/>
  <c r="J16" i="3"/>
  <c r="K16" i="3" s="1"/>
  <c r="H16" i="3"/>
  <c r="F16" i="3"/>
  <c r="C16" i="3"/>
  <c r="S15" i="3"/>
  <c r="L15" i="3"/>
  <c r="K15" i="3"/>
  <c r="I15" i="3"/>
  <c r="E15" i="3"/>
  <c r="D15" i="3"/>
  <c r="G15" i="3" s="1"/>
  <c r="S14" i="3"/>
  <c r="O14" i="3"/>
  <c r="L14" i="3"/>
  <c r="K14" i="3"/>
  <c r="I14" i="3"/>
  <c r="G14" i="3"/>
  <c r="D14" i="3"/>
  <c r="E14" i="3" s="1"/>
  <c r="S13" i="3"/>
  <c r="L13" i="3"/>
  <c r="K13" i="3"/>
  <c r="G13" i="3"/>
  <c r="E13" i="3"/>
  <c r="D13" i="3"/>
  <c r="I13" i="3" s="1"/>
  <c r="S12" i="3"/>
  <c r="Q12" i="3"/>
  <c r="O12" i="3"/>
  <c r="M12" i="3"/>
  <c r="L12" i="3"/>
  <c r="K12" i="3"/>
  <c r="I12" i="3"/>
  <c r="G12" i="3"/>
  <c r="E12" i="3"/>
  <c r="D12" i="3"/>
  <c r="S11" i="3"/>
  <c r="Q11" i="3"/>
  <c r="L11" i="3"/>
  <c r="O11" i="3" s="1"/>
  <c r="K11" i="3"/>
  <c r="I11" i="3"/>
  <c r="E11" i="3"/>
  <c r="D11" i="3"/>
  <c r="G11" i="3" s="1"/>
  <c r="R10" i="3"/>
  <c r="S10" i="3" s="1"/>
  <c r="P10" i="3"/>
  <c r="N10" i="3"/>
  <c r="J10" i="3"/>
  <c r="K10" i="3" s="1"/>
  <c r="H10" i="3"/>
  <c r="I10" i="3" s="1"/>
  <c r="F10" i="3"/>
  <c r="D10" i="3"/>
  <c r="G10" i="3" s="1"/>
  <c r="C10" i="3"/>
  <c r="R8" i="3"/>
  <c r="S8" i="3" s="1"/>
  <c r="P8" i="3"/>
  <c r="K8" i="3"/>
  <c r="J8" i="3"/>
  <c r="C8" i="3"/>
  <c r="G68" i="3" l="1"/>
  <c r="E68" i="3"/>
  <c r="O24" i="3"/>
  <c r="M24" i="3"/>
  <c r="M13" i="3"/>
  <c r="Q13" i="3"/>
  <c r="L10" i="3"/>
  <c r="G18" i="3"/>
  <c r="E18" i="3"/>
  <c r="I21" i="3"/>
  <c r="E21" i="3"/>
  <c r="D23" i="3"/>
  <c r="I24" i="3"/>
  <c r="I39" i="3"/>
  <c r="G39" i="3"/>
  <c r="E39" i="3"/>
  <c r="G58" i="3"/>
  <c r="E58" i="3"/>
  <c r="I58" i="3"/>
  <c r="O64" i="3"/>
  <c r="M64" i="3"/>
  <c r="Q64" i="3"/>
  <c r="I69" i="3"/>
  <c r="G69" i="3"/>
  <c r="E69" i="3"/>
  <c r="O85" i="3"/>
  <c r="M85" i="3"/>
  <c r="Q85" i="3"/>
  <c r="I102" i="3"/>
  <c r="G102" i="3"/>
  <c r="E102" i="3"/>
  <c r="G33" i="3"/>
  <c r="E33" i="3"/>
  <c r="I33" i="3"/>
  <c r="Q45" i="3"/>
  <c r="O45" i="3"/>
  <c r="M45" i="3"/>
  <c r="O47" i="3"/>
  <c r="M47" i="3"/>
  <c r="Q47" i="3"/>
  <c r="I68" i="3"/>
  <c r="G75" i="3"/>
  <c r="E75" i="3"/>
  <c r="I75" i="3"/>
  <c r="I95" i="3"/>
  <c r="G96" i="3"/>
  <c r="E96" i="3"/>
  <c r="I96" i="3"/>
  <c r="O28" i="3"/>
  <c r="M28" i="3"/>
  <c r="Q83" i="3"/>
  <c r="O83" i="3"/>
  <c r="M83" i="3"/>
  <c r="G95" i="3"/>
  <c r="E10" i="3"/>
  <c r="Q28" i="3"/>
  <c r="O15" i="3"/>
  <c r="M15" i="3"/>
  <c r="Q24" i="3"/>
  <c r="M26" i="3"/>
  <c r="Q26" i="3"/>
  <c r="I73" i="3"/>
  <c r="G73" i="3"/>
  <c r="E73" i="3"/>
  <c r="O89" i="3"/>
  <c r="M89" i="3"/>
  <c r="Q89" i="3"/>
  <c r="I17" i="3"/>
  <c r="E17" i="3"/>
  <c r="Q62" i="3"/>
  <c r="O62" i="3"/>
  <c r="M62" i="3"/>
  <c r="Q27" i="3"/>
  <c r="M27" i="3"/>
  <c r="F8" i="3"/>
  <c r="M11" i="3"/>
  <c r="Q14" i="3"/>
  <c r="M14" i="3"/>
  <c r="Q15" i="3"/>
  <c r="L16" i="3"/>
  <c r="M21" i="3"/>
  <c r="O26" i="3"/>
  <c r="G37" i="3"/>
  <c r="E37" i="3"/>
  <c r="I37" i="3"/>
  <c r="Q66" i="3"/>
  <c r="O66" i="3"/>
  <c r="M66" i="3"/>
  <c r="O68" i="3"/>
  <c r="M68" i="3"/>
  <c r="Q87" i="3"/>
  <c r="O87" i="3"/>
  <c r="M87" i="3"/>
  <c r="G100" i="3"/>
  <c r="E100" i="3"/>
  <c r="I100" i="3"/>
  <c r="Q108" i="3"/>
  <c r="O108" i="3"/>
  <c r="M108" i="3"/>
  <c r="I56" i="3"/>
  <c r="G56" i="3"/>
  <c r="E56" i="3"/>
  <c r="O16" i="3"/>
  <c r="D50" i="3"/>
  <c r="I52" i="3"/>
  <c r="G52" i="3"/>
  <c r="E52" i="3"/>
  <c r="G54" i="3"/>
  <c r="E54" i="3"/>
  <c r="I54" i="3"/>
  <c r="Q79" i="3"/>
  <c r="O81" i="3"/>
  <c r="M81" i="3"/>
  <c r="L79" i="3"/>
  <c r="Q81" i="3"/>
  <c r="I98" i="3"/>
  <c r="G98" i="3"/>
  <c r="E98" i="3"/>
  <c r="E20" i="3"/>
  <c r="I20" i="3"/>
  <c r="G31" i="3"/>
  <c r="E31" i="3"/>
  <c r="I35" i="3"/>
  <c r="G35" i="3"/>
  <c r="E35" i="3"/>
  <c r="H8" i="3"/>
  <c r="E28" i="3"/>
  <c r="Q41" i="3"/>
  <c r="L40" i="3"/>
  <c r="O41" i="3"/>
  <c r="M41" i="3"/>
  <c r="O43" i="3"/>
  <c r="M43" i="3"/>
  <c r="Q43" i="3"/>
  <c r="Q49" i="3"/>
  <c r="O49" i="3"/>
  <c r="M49" i="3"/>
  <c r="Q68" i="3"/>
  <c r="I77" i="3"/>
  <c r="G77" i="3"/>
  <c r="E77" i="3"/>
  <c r="O93" i="3"/>
  <c r="M93" i="3"/>
  <c r="Q93" i="3"/>
  <c r="O95" i="3"/>
  <c r="Q112" i="3"/>
  <c r="O112" i="3"/>
  <c r="M112" i="3"/>
  <c r="O13" i="3"/>
  <c r="D16" i="3"/>
  <c r="G22" i="3"/>
  <c r="E22" i="3"/>
  <c r="L23" i="3"/>
  <c r="E24" i="3"/>
  <c r="I28" i="3"/>
  <c r="D30" i="3"/>
  <c r="I30" i="3" s="1"/>
  <c r="G71" i="3"/>
  <c r="E71" i="3"/>
  <c r="I71" i="3"/>
  <c r="Q91" i="3"/>
  <c r="O91" i="3"/>
  <c r="M91" i="3"/>
  <c r="Q95" i="3"/>
  <c r="O106" i="3"/>
  <c r="M106" i="3"/>
  <c r="L104" i="3"/>
  <c r="Q106" i="3"/>
  <c r="E34" i="3"/>
  <c r="E38" i="3"/>
  <c r="M44" i="3"/>
  <c r="M48" i="3"/>
  <c r="E51" i="3"/>
  <c r="E55" i="3"/>
  <c r="E59" i="3"/>
  <c r="M61" i="3"/>
  <c r="M65" i="3"/>
  <c r="E72" i="3"/>
  <c r="E76" i="3"/>
  <c r="M82" i="3"/>
  <c r="M86" i="3"/>
  <c r="M90" i="3"/>
  <c r="M94" i="3"/>
  <c r="E97" i="3"/>
  <c r="E101" i="3"/>
  <c r="M107" i="3"/>
  <c r="Q110" i="3"/>
  <c r="M111" i="3"/>
  <c r="O32" i="3"/>
  <c r="O36" i="3"/>
  <c r="D60" i="3"/>
  <c r="L60" i="3"/>
  <c r="M96" i="3"/>
  <c r="M100" i="3"/>
  <c r="E107" i="3"/>
  <c r="E111" i="3"/>
  <c r="M109" i="3"/>
  <c r="O34" i="3"/>
  <c r="O38" i="3"/>
  <c r="G41" i="3"/>
  <c r="G45" i="3"/>
  <c r="G49" i="3"/>
  <c r="O51" i="3"/>
  <c r="O55" i="3"/>
  <c r="O59" i="3"/>
  <c r="G62" i="3"/>
  <c r="G66" i="3"/>
  <c r="O72" i="3"/>
  <c r="O76" i="3"/>
  <c r="D79" i="3"/>
  <c r="G83" i="3"/>
  <c r="G87" i="3"/>
  <c r="G91" i="3"/>
  <c r="O97" i="3"/>
  <c r="M110" i="3"/>
  <c r="L50" i="3"/>
  <c r="I60" i="3" l="1"/>
  <c r="E60" i="3"/>
  <c r="G60" i="3"/>
  <c r="M104" i="3"/>
  <c r="O104" i="3"/>
  <c r="E79" i="3"/>
  <c r="G79" i="3"/>
  <c r="I50" i="3"/>
  <c r="E50" i="3"/>
  <c r="Q50" i="3"/>
  <c r="M50" i="3"/>
  <c r="I23" i="3"/>
  <c r="E23" i="3"/>
  <c r="G23" i="3"/>
  <c r="I79" i="3"/>
  <c r="E30" i="3"/>
  <c r="G30" i="3"/>
  <c r="O50" i="3"/>
  <c r="Q104" i="3"/>
  <c r="G50" i="3"/>
  <c r="Q60" i="3"/>
  <c r="M60" i="3"/>
  <c r="O60" i="3"/>
  <c r="E16" i="3"/>
  <c r="I16" i="3"/>
  <c r="M16" i="3"/>
  <c r="Q16" i="3"/>
  <c r="D8" i="3"/>
  <c r="E8" i="3" s="1"/>
  <c r="M79" i="3"/>
  <c r="O79" i="3"/>
  <c r="G16" i="3"/>
  <c r="I8" i="3"/>
  <c r="Q23" i="3"/>
  <c r="O23" i="3"/>
  <c r="M23" i="3"/>
  <c r="O40" i="3"/>
  <c r="Q40" i="3"/>
  <c r="M40" i="3"/>
  <c r="G8" i="3"/>
  <c r="L8" i="3"/>
  <c r="Q10" i="3"/>
  <c r="O10" i="3"/>
  <c r="M10" i="3"/>
  <c r="Q8" i="3" l="1"/>
  <c r="M8" i="3"/>
  <c r="O8" i="3"/>
</calcChain>
</file>

<file path=xl/sharedStrings.xml><?xml version="1.0" encoding="utf-8"?>
<sst xmlns="http://schemas.openxmlformats.org/spreadsheetml/2006/main" count="141" uniqueCount="124">
  <si>
    <t>Table H-3A.</t>
  </si>
  <si>
    <t>U.S. District Courts ---- Pretrial Services Recommendations Made For Initial Pretrial Release Excluding Immigration Cases</t>
  </si>
  <si>
    <t>For the 12-Month Period Ending September 30, 2020</t>
  </si>
  <si>
    <t>Circuit and District</t>
  </si>
  <si>
    <r>
      <t>Cases Activated</t>
    </r>
    <r>
      <rPr>
        <vertAlign val="superscript"/>
        <sz val="9"/>
        <rFont val="Arial"/>
        <family val="2"/>
      </rPr>
      <t>3,4</t>
    </r>
  </si>
  <si>
    <r>
      <t>Type of PSO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Recommendation Made</t>
    </r>
    <r>
      <rPr>
        <b/>
        <vertAlign val="superscript"/>
        <sz val="9"/>
        <rFont val="Arial"/>
        <family val="2"/>
      </rPr>
      <t>3</t>
    </r>
  </si>
  <si>
    <r>
      <t>Type of AUSA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Recommendation Made</t>
    </r>
    <r>
      <rPr>
        <b/>
        <vertAlign val="superscript"/>
        <sz val="9"/>
        <rFont val="Arial"/>
        <family val="2"/>
      </rPr>
      <t>3</t>
    </r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</si>
  <si>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</si>
  <si>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</si>
  <si>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</si>
  <si>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</si>
  <si>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</si>
  <si>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</si>
  <si>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</si>
  <si>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</si>
  <si>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</si>
  <si>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</si>
  <si>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</si>
  <si>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</si>
  <si>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</si>
  <si>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</si>
  <si>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</si>
  <si>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</si>
  <si>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</si>
  <si>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</si>
  <si>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</si>
  <si>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</si>
  <si>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</si>
  <si>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</si>
  <si>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</si>
  <si>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</si>
  <si>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</si>
  <si>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</si>
  <si>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</si>
  <si>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</si>
  <si>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</si>
  <si>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</si>
  <si>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</si>
  <si>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</si>
  <si>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</si>
  <si>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</si>
  <si>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</si>
  <si>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</si>
  <si>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</si>
  <si>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</si>
  <si>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</si>
  <si>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</si>
  <si>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</si>
  <si>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</si>
  <si>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</si>
  <si>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</si>
  <si>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</si>
  <si>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</si>
  <si>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</si>
  <si>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</si>
  <si>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</si>
  <si>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</si>
  <si>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</si>
  <si>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</si>
  <si>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</si>
  <si>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</si>
  <si>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</si>
  <si>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</si>
  <si>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</si>
  <si>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</si>
  <si>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</si>
  <si>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</si>
  <si>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</si>
  <si>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</si>
  <si>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</si>
  <si>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</si>
  <si>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</si>
  <si>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</si>
  <si>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</si>
  <si>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</si>
  <si>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</si>
  <si>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</si>
  <si>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</si>
  <si>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</si>
  <si>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</si>
  <si>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</si>
  <si>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</si>
  <si>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</si>
  <si>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</si>
  <si>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</si>
  <si>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</si>
  <si>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</si>
  <si>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</si>
  <si>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</si>
  <si>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</si>
  <si>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</si>
  <si>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</si>
  <si>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</si>
  <si>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</si>
  <si>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</si>
  <si>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</si>
  <si>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</si>
  <si>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</si>
  <si>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</si>
  <si>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</si>
  <si>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</si>
  <si>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</si>
  <si>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</si>
  <si>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</si>
  <si>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</si>
  <si>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</si>
  <si>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</si>
  <si>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</si>
  <si>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</si>
  <si>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</si>
  <si>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</si>
  <si>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</si>
  <si>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</si>
  <si>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</si>
  <si>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</si>
  <si>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</si>
  <si>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</si>
  <si>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</si>
  <si>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</si>
  <si>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</si>
  <si>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 xml:space="preserve">1 </t>
    </r>
    <r>
      <rPr>
        <sz val="8"/>
        <color indexed="8"/>
        <rFont val="Arial"/>
        <family val="2"/>
      </rPr>
      <t>PSO = Pretrial Services Officer.</t>
    </r>
  </si>
  <si>
    <r>
      <t xml:space="preserve">2 </t>
    </r>
    <r>
      <rPr>
        <sz val="8"/>
        <color indexed="8"/>
        <rFont val="Arial"/>
        <family val="2"/>
      </rPr>
      <t>AUSA = Assistant U.S. Attorney.</t>
    </r>
  </si>
  <si>
    <r>
      <t>3</t>
    </r>
    <r>
      <rPr>
        <sz val="8"/>
        <rFont val="Arial"/>
        <family val="2"/>
      </rPr>
      <t xml:space="preserve"> Excludes dismissals and cases in which release is not possible within 90 days.</t>
    </r>
  </si>
  <si>
    <r>
      <t>4</t>
    </r>
    <r>
      <rPr>
        <sz val="8"/>
        <rFont val="Arial"/>
        <family val="2"/>
      </rPr>
      <t xml:space="preserve"> Excludes Immigration cases with offense “Immigration Laws, Illegal Entry” and “Immigration Laws, Illegal Re-Entry” effective Fiscal Year 2018 Quarter 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</si>
</sst>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4" xfId="0" applyNumberFormat="1" applyFont="1" applyFill="1" applyBorder="1"/>
    <xf numFmtId="0" fontId="9" fillId="0" borderId="4" xfId="1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 wrapText="1"/>
    </xf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13" fillId="0" borderId="5" xfId="0" applyNumberFormat="1" applyFont="1" applyFill="1" applyBorder="1" applyAlignment="1">
      <alignment horizontal="center" wrapText="1"/>
    </xf>
    <xf numFmtId="0" fontId="13" fillId="0" borderId="6" xfId="0" applyNumberFormat="1" applyFont="1" applyFill="1" applyBorder="1" applyAlignment="1">
      <alignment horizontal="center" wrapText="1"/>
    </xf>
    <xf numFmtId="0" fontId="13" fillId="0" borderId="7" xfId="0" applyNumberFormat="1" applyFont="1" applyFill="1" applyBorder="1" applyAlignment="1">
      <alignment horizontal="center" wrapText="1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12" xfId="0" applyNumberFormat="1" applyFont="1" applyFill="1" applyBorder="1" applyAlignment="1">
      <alignment horizontal="center" wrapText="1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shrinkToFit="1"/>
    </xf>
  </cellXfs>
  <cellStyles count="3">
    <cellStyle name="Normal" xfId="0" builtinId="0"/>
    <cellStyle name="Normal_pretrial_h2_jun2005" xfId="1" xr:uid="{00000000-0005-0000-0000-000001000000}"/>
    <cellStyle name="Normal_pretrial_h3_jun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workbookViewId="0">
      <selection sqref="A1:O1"/>
    </sheetView>
  </sheetViews>
  <sheetFormatPr defaultRowHeight="12.75" x14ac:dyDescent="0.2"/>
  <cols>
    <col min="1" max="1" width="5" style="1" customWidth="1"/>
    <col min="2" max="2" width="5.7109375" style="1" customWidth="1"/>
    <col min="3" max="3" width="9.140625" style="1" customWidth="1"/>
    <col min="4" max="4" width="8.42578125" style="1" customWidth="1"/>
    <col min="5" max="5" width="7.5703125" style="1" customWidth="1"/>
    <col min="6" max="6" width="8.42578125" style="1" customWidth="1"/>
    <col min="7" max="7" width="7.5703125" style="1" customWidth="1"/>
    <col min="8" max="8" width="8.42578125" style="1" customWidth="1"/>
    <col min="9" max="9" width="7.5703125" style="1" customWidth="1"/>
    <col min="10" max="10" width="8.42578125" style="1" hidden="1" customWidth="1"/>
    <col min="11" max="11" width="7.5703125" style="1" hidden="1" customWidth="1"/>
    <col min="12" max="12" width="8.42578125" style="1" customWidth="1"/>
    <col min="13" max="13" width="7.5703125" style="1" customWidth="1"/>
    <col min="14" max="14" width="8.42578125" style="1" customWidth="1"/>
    <col min="15" max="15" width="7.5703125" style="1" customWidth="1"/>
    <col min="16" max="16" width="8.42578125" style="1" customWidth="1"/>
    <col min="17" max="17" width="7.5703125" style="1" customWidth="1"/>
    <col min="18" max="18" width="8.42578125" style="1" hidden="1" customWidth="1"/>
    <col min="19" max="19" width="7.5703125" style="1" hidden="1" customWidth="1"/>
    <col min="20" max="27" width="9.140625" style="1" customWidth="1"/>
  </cols>
  <sheetData>
    <row r="1" spans="1:27" s="27" customFormat="1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15.7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7" ht="15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3"/>
      <c r="M3" s="33"/>
    </row>
    <row r="4" spans="1:27" ht="12.75" customHeight="1" x14ac:dyDescent="0.2">
      <c r="A4" s="35" t="s">
        <v>3</v>
      </c>
      <c r="B4" s="36"/>
      <c r="C4" s="47" t="s">
        <v>4</v>
      </c>
      <c r="D4" s="43" t="s">
        <v>5</v>
      </c>
      <c r="E4" s="44"/>
      <c r="F4" s="44"/>
      <c r="G4" s="44"/>
      <c r="H4" s="44"/>
      <c r="I4" s="44"/>
      <c r="J4" s="44"/>
      <c r="K4" s="45"/>
      <c r="L4" s="43" t="s">
        <v>6</v>
      </c>
      <c r="M4" s="44"/>
      <c r="N4" s="44"/>
      <c r="O4" s="44"/>
      <c r="P4" s="44"/>
      <c r="Q4" s="44"/>
      <c r="R4" s="44"/>
      <c r="S4" s="44"/>
    </row>
    <row r="5" spans="1:27" ht="24.75" customHeight="1" x14ac:dyDescent="0.2">
      <c r="A5" s="37"/>
      <c r="B5" s="38"/>
      <c r="C5" s="48"/>
      <c r="D5" s="41" t="s">
        <v>7</v>
      </c>
      <c r="E5" s="42"/>
      <c r="F5" s="46" t="s">
        <v>8</v>
      </c>
      <c r="G5" s="46"/>
      <c r="H5" s="28" t="s">
        <v>9</v>
      </c>
      <c r="I5" s="29"/>
      <c r="J5" s="30" t="s">
        <v>10</v>
      </c>
      <c r="K5" s="29"/>
      <c r="L5" s="28" t="s">
        <v>11</v>
      </c>
      <c r="M5" s="29"/>
      <c r="N5" s="28" t="s">
        <v>8</v>
      </c>
      <c r="O5" s="29"/>
      <c r="P5" s="28" t="s">
        <v>9</v>
      </c>
      <c r="Q5" s="29"/>
      <c r="R5" s="30" t="s">
        <v>10</v>
      </c>
      <c r="S5" s="29"/>
    </row>
    <row r="6" spans="1:27" ht="21.75" customHeight="1" x14ac:dyDescent="0.2">
      <c r="A6" s="39"/>
      <c r="B6" s="40"/>
      <c r="C6" s="49"/>
      <c r="D6" s="2" t="s">
        <v>12</v>
      </c>
      <c r="E6" s="2" t="s">
        <v>13</v>
      </c>
      <c r="F6" s="3" t="s">
        <v>12</v>
      </c>
      <c r="G6" s="3" t="s">
        <v>13</v>
      </c>
      <c r="H6" s="4" t="s">
        <v>12</v>
      </c>
      <c r="I6" s="5" t="s">
        <v>13</v>
      </c>
      <c r="J6" s="3" t="s">
        <v>12</v>
      </c>
      <c r="K6" s="2" t="s">
        <v>13</v>
      </c>
      <c r="L6" s="3" t="s">
        <v>12</v>
      </c>
      <c r="M6" s="4" t="s">
        <v>13</v>
      </c>
      <c r="N6" s="3" t="s">
        <v>12</v>
      </c>
      <c r="O6" s="4" t="s">
        <v>13</v>
      </c>
      <c r="P6" s="4" t="s">
        <v>12</v>
      </c>
      <c r="Q6" s="5" t="s">
        <v>13</v>
      </c>
      <c r="R6" s="3" t="s">
        <v>12</v>
      </c>
      <c r="S6" s="4" t="s">
        <v>13</v>
      </c>
    </row>
    <row r="7" spans="1:27" ht="14.25" customHeight="1" x14ac:dyDescent="0.2">
      <c r="Q7" s="6"/>
    </row>
    <row r="8" spans="1:27" x14ac:dyDescent="0.2">
      <c r="A8" s="32" t="s">
        <v>14</v>
      </c>
      <c r="B8" s="32"/>
      <c r="C8" s="8">
        <f>SUM(C10,C16,C23,C30,C40,C50,C60,C68,C79,C95,C104)</f>
        <v>53418</v>
      </c>
      <c r="D8" s="8">
        <f>SUM(D10,D16,D23,D30,D40,D50,D60,D68,D79,D95,D104)</f>
        <v>50285</v>
      </c>
      <c r="E8" s="9">
        <f>IF(D8=0,".0",D8/C8*100)</f>
        <v>94.134935789434266</v>
      </c>
      <c r="F8" s="8">
        <f>SUM(F10,F16,F23,F30,F40,F50,F60,F68,F79,F95,F104)</f>
        <v>27159</v>
      </c>
      <c r="G8" s="9">
        <f>IF(F8=0,".0",F8/D8*100)</f>
        <v>54.01014218951974</v>
      </c>
      <c r="H8" s="8">
        <f>SUM(H10,H16,H23,H30,H40,H50,H60,H68,H79,H95,H104)</f>
        <v>23126</v>
      </c>
      <c r="I8" s="9">
        <f>IF(H8=0,".0",H8/D8*100)</f>
        <v>45.98985781048026</v>
      </c>
      <c r="J8" s="8">
        <f>SUM(J10,J16,J23,J30,J40,J50,J60,J68,J79,J95,J104)</f>
        <v>0</v>
      </c>
      <c r="K8" s="9" t="str">
        <f>IF(J8=0,".0",J8/D8*100)</f>
        <v>.0</v>
      </c>
      <c r="L8" s="8">
        <f>SUM(L10,L16,L23,L30,L40,L50,L60,L68,L79,L95,L104)</f>
        <v>50110</v>
      </c>
      <c r="M8" s="9">
        <f>IF(L8=0,".0",L8/C8*100)</f>
        <v>93.807330862256165</v>
      </c>
      <c r="N8" s="8">
        <f>SUM(N10,N16,N23,N30,N40,N50,N60,N68,N79,N95,N104)</f>
        <v>32777</v>
      </c>
      <c r="O8" s="9">
        <f>IF(N8=0,".0",N8/L8*100)</f>
        <v>65.410097784873273</v>
      </c>
      <c r="P8" s="8">
        <f>SUM(P10,P16,P23,P30,P40,P50,P60,P68,P79,P95,P104)</f>
        <v>17333</v>
      </c>
      <c r="Q8" s="9">
        <f>IF(P8=0,".0",P8/L8*100)</f>
        <v>34.58990221512672</v>
      </c>
      <c r="R8" s="8">
        <f>SUM(R10,R16,R23,R30,R40,R50,R60,R68,R79,R95,R104)</f>
        <v>0</v>
      </c>
      <c r="S8" s="9" t="str">
        <f>IF(R8=0,".0",R8/L8*100)</f>
        <v>.0</v>
      </c>
    </row>
    <row r="9" spans="1:27" x14ac:dyDescent="0.2">
      <c r="C9" s="23"/>
      <c r="D9" s="8"/>
      <c r="E9" s="24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</row>
    <row r="10" spans="1:27" ht="21" customHeight="1" x14ac:dyDescent="0.2">
      <c r="A10" s="10" t="s">
        <v>15</v>
      </c>
      <c r="B10" s="10"/>
      <c r="C10" s="8">
        <f>SUM(C11:C15)</f>
        <v>1588</v>
      </c>
      <c r="D10" s="8">
        <f>SUM(D11:D15)</f>
        <v>1458</v>
      </c>
      <c r="E10" s="9">
        <f>IF(D10=0,".0",D10/C10*100)</f>
        <v>91.813602015113347</v>
      </c>
      <c r="F10" s="8">
        <f>SUM(F11:F15)</f>
        <v>792</v>
      </c>
      <c r="G10" s="9">
        <f t="shared" ref="G10:G73" si="0">IF(F10=0,".0",F10/D10*100)</f>
        <v>54.320987654320987</v>
      </c>
      <c r="H10" s="8">
        <f>SUM(H11:H15)</f>
        <v>666</v>
      </c>
      <c r="I10" s="9">
        <f t="shared" ref="I10:I73" si="1">IF(H10=0,".0",H10/D10*100)</f>
        <v>45.679012345679013</v>
      </c>
      <c r="J10" s="8">
        <f>SUM(J11:J15)</f>
        <v>0</v>
      </c>
      <c r="K10" s="9" t="str">
        <f t="shared" ref="K10:K73" si="2">IF(J10=0,".0",J10/D10*100)</f>
        <v>.0</v>
      </c>
      <c r="L10" s="8">
        <f>SUM(L11:L15)</f>
        <v>1457</v>
      </c>
      <c r="M10" s="9">
        <f t="shared" ref="M10:M73" si="3">IF(L10=0,".0",L10/C10*100)</f>
        <v>91.750629722921914</v>
      </c>
      <c r="N10" s="8">
        <f>SUM(N11:N15)</f>
        <v>1005</v>
      </c>
      <c r="O10" s="9">
        <f t="shared" ref="O10:O73" si="4">IF(N10=0,".0",N10/L10*100)</f>
        <v>68.97735072065889</v>
      </c>
      <c r="P10" s="8">
        <f>SUM(P11:P15)</f>
        <v>452</v>
      </c>
      <c r="Q10" s="9">
        <f t="shared" ref="Q10:Q73" si="5">IF(P10=0,".0",P10/L10*100)</f>
        <v>31.022649279341113</v>
      </c>
      <c r="R10" s="8">
        <f>SUM(R11:R15)</f>
        <v>0</v>
      </c>
      <c r="S10" s="9" t="str">
        <f t="shared" ref="S10:S73" si="6">IF(R10=0,".0",R10/L10*100)</f>
        <v>.0</v>
      </c>
    </row>
    <row r="11" spans="1:27" ht="21" customHeight="1" x14ac:dyDescent="0.2">
      <c r="A11" s="11"/>
      <c r="B11" s="11" t="s">
        <v>16</v>
      </c>
      <c r="C11" s="23">
        <v>119</v>
      </c>
      <c r="D11" s="8">
        <f>SUM(F11,H11,J11)</f>
        <v>104</v>
      </c>
      <c r="E11" s="9">
        <f t="shared" ref="E11:E74" si="7">IF(D11=0,".0",D11/C11*100)</f>
        <v>87.394957983193279</v>
      </c>
      <c r="F11" s="25">
        <v>35</v>
      </c>
      <c r="G11" s="9">
        <f t="shared" si="0"/>
        <v>33.653846153846153</v>
      </c>
      <c r="H11" s="25">
        <v>69</v>
      </c>
      <c r="I11" s="9">
        <f t="shared" si="1"/>
        <v>66.34615384615384</v>
      </c>
      <c r="J11" s="25"/>
      <c r="K11" s="9" t="str">
        <f t="shared" si="2"/>
        <v>.0</v>
      </c>
      <c r="L11" s="8">
        <f>SUM(N11,P11,R11)</f>
        <v>104</v>
      </c>
      <c r="M11" s="9">
        <f t="shared" si="3"/>
        <v>87.394957983193279</v>
      </c>
      <c r="N11" s="25">
        <v>55</v>
      </c>
      <c r="O11" s="9">
        <f t="shared" si="4"/>
        <v>52.884615384615387</v>
      </c>
      <c r="P11" s="25">
        <v>49</v>
      </c>
      <c r="Q11" s="9">
        <f t="shared" si="5"/>
        <v>47.115384615384613</v>
      </c>
      <c r="R11" s="25"/>
      <c r="S11" s="9" t="str">
        <f t="shared" si="6"/>
        <v>.0</v>
      </c>
    </row>
    <row r="12" spans="1:27" x14ac:dyDescent="0.2">
      <c r="A12" s="11"/>
      <c r="B12" s="11" t="s">
        <v>17</v>
      </c>
      <c r="C12" s="23">
        <v>593</v>
      </c>
      <c r="D12" s="8">
        <f>SUM(F12,H12,J12)</f>
        <v>520</v>
      </c>
      <c r="E12" s="9">
        <f t="shared" si="7"/>
        <v>87.689713322091066</v>
      </c>
      <c r="F12" s="25">
        <v>273</v>
      </c>
      <c r="G12" s="9">
        <f t="shared" si="0"/>
        <v>52.5</v>
      </c>
      <c r="H12" s="25">
        <v>247</v>
      </c>
      <c r="I12" s="9">
        <f t="shared" si="1"/>
        <v>47.5</v>
      </c>
      <c r="J12" s="25"/>
      <c r="K12" s="9" t="str">
        <f t="shared" si="2"/>
        <v>.0</v>
      </c>
      <c r="L12" s="8">
        <f>SUM(N12,P12,R12)</f>
        <v>520</v>
      </c>
      <c r="M12" s="9">
        <f t="shared" si="3"/>
        <v>87.689713322091066</v>
      </c>
      <c r="N12" s="25">
        <v>338</v>
      </c>
      <c r="O12" s="9">
        <f t="shared" si="4"/>
        <v>65</v>
      </c>
      <c r="P12" s="25">
        <v>182</v>
      </c>
      <c r="Q12" s="9">
        <f t="shared" si="5"/>
        <v>35</v>
      </c>
      <c r="R12" s="25"/>
      <c r="S12" s="9" t="str">
        <f t="shared" si="6"/>
        <v>.0</v>
      </c>
    </row>
    <row r="13" spans="1:27" x14ac:dyDescent="0.2">
      <c r="A13" s="11"/>
      <c r="B13" s="11" t="s">
        <v>18</v>
      </c>
      <c r="C13" s="23">
        <v>153</v>
      </c>
      <c r="D13" s="8">
        <f>SUM(F13,H13,J13)</f>
        <v>122</v>
      </c>
      <c r="E13" s="9">
        <f t="shared" si="7"/>
        <v>79.738562091503269</v>
      </c>
      <c r="F13" s="25">
        <v>40</v>
      </c>
      <c r="G13" s="9">
        <f t="shared" si="0"/>
        <v>32.786885245901637</v>
      </c>
      <c r="H13" s="25">
        <v>82</v>
      </c>
      <c r="I13" s="9">
        <f t="shared" si="1"/>
        <v>67.213114754098356</v>
      </c>
      <c r="J13" s="25"/>
      <c r="K13" s="9" t="str">
        <f t="shared" si="2"/>
        <v>.0</v>
      </c>
      <c r="L13" s="8">
        <f>SUM(N13,P13,R13)</f>
        <v>121</v>
      </c>
      <c r="M13" s="9">
        <f t="shared" si="3"/>
        <v>79.084967320261441</v>
      </c>
      <c r="N13" s="25">
        <v>51</v>
      </c>
      <c r="O13" s="9">
        <f t="shared" si="4"/>
        <v>42.148760330578511</v>
      </c>
      <c r="P13" s="25">
        <v>70</v>
      </c>
      <c r="Q13" s="9">
        <f t="shared" si="5"/>
        <v>57.851239669421481</v>
      </c>
      <c r="R13" s="25"/>
      <c r="S13" s="9" t="str">
        <f t="shared" si="6"/>
        <v>.0</v>
      </c>
    </row>
    <row r="14" spans="1:27" x14ac:dyDescent="0.2">
      <c r="A14" s="11"/>
      <c r="B14" s="11" t="s">
        <v>19</v>
      </c>
      <c r="C14" s="23">
        <v>129</v>
      </c>
      <c r="D14" s="8">
        <f>SUM(F14,H14,J14)</f>
        <v>125</v>
      </c>
      <c r="E14" s="9">
        <f t="shared" si="7"/>
        <v>96.899224806201545</v>
      </c>
      <c r="F14" s="25">
        <v>55</v>
      </c>
      <c r="G14" s="9">
        <f t="shared" si="0"/>
        <v>44</v>
      </c>
      <c r="H14" s="25">
        <v>70</v>
      </c>
      <c r="I14" s="9">
        <f t="shared" si="1"/>
        <v>56.000000000000007</v>
      </c>
      <c r="J14" s="25"/>
      <c r="K14" s="9" t="str">
        <f t="shared" si="2"/>
        <v>.0</v>
      </c>
      <c r="L14" s="8">
        <f>SUM(N14,P14,R14)</f>
        <v>125</v>
      </c>
      <c r="M14" s="9">
        <f t="shared" si="3"/>
        <v>96.899224806201545</v>
      </c>
      <c r="N14" s="25">
        <v>74</v>
      </c>
      <c r="O14" s="9">
        <f t="shared" si="4"/>
        <v>59.199999999999996</v>
      </c>
      <c r="P14" s="25">
        <v>51</v>
      </c>
      <c r="Q14" s="9">
        <f t="shared" si="5"/>
        <v>40.799999999999997</v>
      </c>
      <c r="R14" s="25"/>
      <c r="S14" s="9" t="str">
        <f t="shared" si="6"/>
        <v>.0</v>
      </c>
    </row>
    <row r="15" spans="1:27" x14ac:dyDescent="0.2">
      <c r="A15" s="11"/>
      <c r="B15" s="11" t="s">
        <v>20</v>
      </c>
      <c r="C15" s="23">
        <v>594</v>
      </c>
      <c r="D15" s="8">
        <f>SUM(F15,H15,J15)</f>
        <v>587</v>
      </c>
      <c r="E15" s="9">
        <f t="shared" si="7"/>
        <v>98.821548821548816</v>
      </c>
      <c r="F15" s="25">
        <v>389</v>
      </c>
      <c r="G15" s="9">
        <f t="shared" si="0"/>
        <v>66.269165247018734</v>
      </c>
      <c r="H15" s="25">
        <v>198</v>
      </c>
      <c r="I15" s="9">
        <f t="shared" si="1"/>
        <v>33.730834752981259</v>
      </c>
      <c r="J15" s="25"/>
      <c r="K15" s="9" t="str">
        <f t="shared" si="2"/>
        <v>.0</v>
      </c>
      <c r="L15" s="8">
        <f>SUM(N15,P15,R15)</f>
        <v>587</v>
      </c>
      <c r="M15" s="9">
        <f t="shared" si="3"/>
        <v>98.821548821548816</v>
      </c>
      <c r="N15" s="25">
        <v>487</v>
      </c>
      <c r="O15" s="9">
        <f t="shared" si="4"/>
        <v>82.964224872231682</v>
      </c>
      <c r="P15" s="25">
        <v>100</v>
      </c>
      <c r="Q15" s="9">
        <f t="shared" si="5"/>
        <v>17.035775127768314</v>
      </c>
      <c r="R15" s="25"/>
      <c r="S15" s="9" t="str">
        <f t="shared" si="6"/>
        <v>.0</v>
      </c>
    </row>
    <row r="16" spans="1:27" ht="21" customHeight="1" x14ac:dyDescent="0.2">
      <c r="A16" s="10" t="s">
        <v>21</v>
      </c>
      <c r="B16" s="10"/>
      <c r="C16" s="8">
        <f>SUM(C17:C22)</f>
        <v>2978</v>
      </c>
      <c r="D16" s="8">
        <f>SUM(D17:D22)</f>
        <v>2928</v>
      </c>
      <c r="E16" s="9">
        <f t="shared" si="7"/>
        <v>98.32102081934184</v>
      </c>
      <c r="F16" s="8">
        <f>SUM(F17:F22)</f>
        <v>1357</v>
      </c>
      <c r="G16" s="9">
        <f t="shared" si="0"/>
        <v>46.345628415300546</v>
      </c>
      <c r="H16" s="8">
        <f>SUM(H17:H22)</f>
        <v>1571</v>
      </c>
      <c r="I16" s="9">
        <f t="shared" si="1"/>
        <v>53.654371584699454</v>
      </c>
      <c r="J16" s="8">
        <f>SUM(J17:J22)</f>
        <v>0</v>
      </c>
      <c r="K16" s="9" t="str">
        <f t="shared" si="2"/>
        <v>.0</v>
      </c>
      <c r="L16" s="8">
        <f>SUM(L17:L22)</f>
        <v>2931</v>
      </c>
      <c r="M16" s="9">
        <f t="shared" si="3"/>
        <v>98.421759570181337</v>
      </c>
      <c r="N16" s="8">
        <f>SUM(N17:N22)</f>
        <v>1693</v>
      </c>
      <c r="O16" s="9">
        <f t="shared" si="4"/>
        <v>57.761856021835555</v>
      </c>
      <c r="P16" s="8">
        <f>SUM(P17:P22)</f>
        <v>1238</v>
      </c>
      <c r="Q16" s="9">
        <f t="shared" si="5"/>
        <v>42.238143978164452</v>
      </c>
      <c r="R16" s="8">
        <f>SUM(R17:R22)</f>
        <v>0</v>
      </c>
      <c r="S16" s="9" t="str">
        <f t="shared" si="6"/>
        <v>.0</v>
      </c>
    </row>
    <row r="17" spans="1:19" ht="21" customHeight="1" x14ac:dyDescent="0.2">
      <c r="A17" s="11"/>
      <c r="B17" s="11" t="s">
        <v>22</v>
      </c>
      <c r="C17" s="23">
        <v>251</v>
      </c>
      <c r="D17" s="8">
        <f t="shared" ref="D17:D22" si="8">SUM(F17,H17,J17)</f>
        <v>235</v>
      </c>
      <c r="E17" s="9">
        <f t="shared" si="7"/>
        <v>93.625498007968119</v>
      </c>
      <c r="F17" s="8">
        <v>110</v>
      </c>
      <c r="G17" s="9">
        <f t="shared" si="0"/>
        <v>46.808510638297875</v>
      </c>
      <c r="H17" s="8">
        <v>125</v>
      </c>
      <c r="I17" s="9">
        <f t="shared" si="1"/>
        <v>53.191489361702125</v>
      </c>
      <c r="J17" s="8"/>
      <c r="K17" s="9" t="str">
        <f t="shared" si="2"/>
        <v>.0</v>
      </c>
      <c r="L17" s="8">
        <f t="shared" ref="L17:L22" si="9">SUM(N17,P17,R17)</f>
        <v>230</v>
      </c>
      <c r="M17" s="9">
        <f t="shared" si="3"/>
        <v>91.633466135458164</v>
      </c>
      <c r="N17" s="8">
        <v>144</v>
      </c>
      <c r="O17" s="9">
        <f t="shared" si="4"/>
        <v>62.608695652173921</v>
      </c>
      <c r="P17" s="8">
        <v>86</v>
      </c>
      <c r="Q17" s="9">
        <f t="shared" si="5"/>
        <v>37.391304347826086</v>
      </c>
      <c r="R17" s="8"/>
      <c r="S17" s="9" t="str">
        <f t="shared" si="6"/>
        <v>.0</v>
      </c>
    </row>
    <row r="18" spans="1:19" x14ac:dyDescent="0.2">
      <c r="A18" s="11"/>
      <c r="B18" s="11" t="s">
        <v>23</v>
      </c>
      <c r="C18" s="23">
        <v>287</v>
      </c>
      <c r="D18" s="8">
        <f t="shared" si="8"/>
        <v>286</v>
      </c>
      <c r="E18" s="9">
        <f t="shared" si="7"/>
        <v>99.651567944250871</v>
      </c>
      <c r="F18" s="8">
        <v>190</v>
      </c>
      <c r="G18" s="9">
        <f t="shared" si="0"/>
        <v>66.43356643356644</v>
      </c>
      <c r="H18" s="8">
        <v>96</v>
      </c>
      <c r="I18" s="9">
        <f t="shared" si="1"/>
        <v>33.566433566433567</v>
      </c>
      <c r="J18" s="8"/>
      <c r="K18" s="9" t="str">
        <f t="shared" si="2"/>
        <v>.0</v>
      </c>
      <c r="L18" s="8">
        <f t="shared" si="9"/>
        <v>283</v>
      </c>
      <c r="M18" s="9">
        <f t="shared" si="3"/>
        <v>98.606271777003485</v>
      </c>
      <c r="N18" s="8">
        <v>194</v>
      </c>
      <c r="O18" s="9">
        <f t="shared" si="4"/>
        <v>68.551236749116612</v>
      </c>
      <c r="P18" s="8">
        <v>89</v>
      </c>
      <c r="Q18" s="9">
        <f t="shared" si="5"/>
        <v>31.448763250883395</v>
      </c>
      <c r="R18" s="8"/>
      <c r="S18" s="9" t="str">
        <f t="shared" si="6"/>
        <v>.0</v>
      </c>
    </row>
    <row r="19" spans="1:19" x14ac:dyDescent="0.2">
      <c r="A19" s="11"/>
      <c r="B19" s="11" t="s">
        <v>24</v>
      </c>
      <c r="C19" s="23">
        <v>644</v>
      </c>
      <c r="D19" s="8">
        <f t="shared" si="8"/>
        <v>642</v>
      </c>
      <c r="E19" s="9">
        <f t="shared" si="7"/>
        <v>99.689440993788821</v>
      </c>
      <c r="F19" s="8">
        <v>286</v>
      </c>
      <c r="G19" s="9">
        <f t="shared" si="0"/>
        <v>44.548286604361373</v>
      </c>
      <c r="H19" s="8">
        <v>356</v>
      </c>
      <c r="I19" s="9">
        <f t="shared" si="1"/>
        <v>55.451713395638627</v>
      </c>
      <c r="J19" s="8"/>
      <c r="K19" s="9" t="str">
        <f t="shared" si="2"/>
        <v>.0</v>
      </c>
      <c r="L19" s="8">
        <f t="shared" si="9"/>
        <v>642</v>
      </c>
      <c r="M19" s="9">
        <f t="shared" si="3"/>
        <v>99.689440993788821</v>
      </c>
      <c r="N19" s="8">
        <v>355</v>
      </c>
      <c r="O19" s="9">
        <f t="shared" si="4"/>
        <v>55.295950155763244</v>
      </c>
      <c r="P19" s="8">
        <v>287</v>
      </c>
      <c r="Q19" s="9">
        <f t="shared" si="5"/>
        <v>44.704049844236756</v>
      </c>
      <c r="R19" s="8"/>
      <c r="S19" s="9" t="str">
        <f t="shared" si="6"/>
        <v>.0</v>
      </c>
    </row>
    <row r="20" spans="1:19" x14ac:dyDescent="0.2">
      <c r="A20" s="11"/>
      <c r="B20" s="11" t="s">
        <v>25</v>
      </c>
      <c r="C20" s="23">
        <v>1300</v>
      </c>
      <c r="D20" s="8">
        <f t="shared" si="8"/>
        <v>1300</v>
      </c>
      <c r="E20" s="9">
        <f t="shared" si="7"/>
        <v>100</v>
      </c>
      <c r="F20" s="8">
        <v>557</v>
      </c>
      <c r="G20" s="9">
        <f t="shared" si="0"/>
        <v>42.846153846153847</v>
      </c>
      <c r="H20" s="8">
        <v>743</v>
      </c>
      <c r="I20" s="9">
        <f t="shared" si="1"/>
        <v>57.153846153846153</v>
      </c>
      <c r="J20" s="8"/>
      <c r="K20" s="9" t="str">
        <f t="shared" si="2"/>
        <v>.0</v>
      </c>
      <c r="L20" s="8">
        <f t="shared" si="9"/>
        <v>1300</v>
      </c>
      <c r="M20" s="9">
        <f t="shared" si="3"/>
        <v>100</v>
      </c>
      <c r="N20" s="8">
        <v>702</v>
      </c>
      <c r="O20" s="9">
        <f t="shared" si="4"/>
        <v>54</v>
      </c>
      <c r="P20" s="8">
        <v>598</v>
      </c>
      <c r="Q20" s="9">
        <f t="shared" si="5"/>
        <v>46</v>
      </c>
      <c r="R20" s="8"/>
      <c r="S20" s="9" t="str">
        <f t="shared" si="6"/>
        <v>.0</v>
      </c>
    </row>
    <row r="21" spans="1:19" x14ac:dyDescent="0.2">
      <c r="A21" s="11"/>
      <c r="B21" s="11" t="s">
        <v>26</v>
      </c>
      <c r="C21" s="23">
        <v>370</v>
      </c>
      <c r="D21" s="8">
        <f t="shared" si="8"/>
        <v>364</v>
      </c>
      <c r="E21" s="9">
        <f t="shared" si="7"/>
        <v>98.378378378378386</v>
      </c>
      <c r="F21" s="8">
        <v>168</v>
      </c>
      <c r="G21" s="9">
        <f t="shared" si="0"/>
        <v>46.153846153846153</v>
      </c>
      <c r="H21" s="8">
        <v>196</v>
      </c>
      <c r="I21" s="9">
        <f t="shared" si="1"/>
        <v>53.846153846153847</v>
      </c>
      <c r="J21" s="8"/>
      <c r="K21" s="9" t="str">
        <f t="shared" si="2"/>
        <v>.0</v>
      </c>
      <c r="L21" s="8">
        <f t="shared" si="9"/>
        <v>365</v>
      </c>
      <c r="M21" s="9">
        <f t="shared" si="3"/>
        <v>98.648648648648646</v>
      </c>
      <c r="N21" s="8">
        <v>212</v>
      </c>
      <c r="O21" s="9">
        <f t="shared" si="4"/>
        <v>58.082191780821915</v>
      </c>
      <c r="P21" s="8">
        <v>153</v>
      </c>
      <c r="Q21" s="9">
        <f t="shared" si="5"/>
        <v>41.917808219178085</v>
      </c>
      <c r="R21" s="8"/>
      <c r="S21" s="9" t="str">
        <f t="shared" si="6"/>
        <v>.0</v>
      </c>
    </row>
    <row r="22" spans="1:19" x14ac:dyDescent="0.2">
      <c r="A22" s="11"/>
      <c r="B22" s="11" t="s">
        <v>27</v>
      </c>
      <c r="C22" s="23">
        <v>126</v>
      </c>
      <c r="D22" s="8">
        <f t="shared" si="8"/>
        <v>101</v>
      </c>
      <c r="E22" s="9">
        <f t="shared" si="7"/>
        <v>80.158730158730165</v>
      </c>
      <c r="F22" s="8">
        <v>46</v>
      </c>
      <c r="G22" s="9">
        <f t="shared" si="0"/>
        <v>45.544554455445549</v>
      </c>
      <c r="H22" s="8">
        <v>55</v>
      </c>
      <c r="I22" s="9">
        <f t="shared" si="1"/>
        <v>54.455445544554458</v>
      </c>
      <c r="J22" s="8"/>
      <c r="K22" s="9" t="str">
        <f t="shared" si="2"/>
        <v>.0</v>
      </c>
      <c r="L22" s="8">
        <f t="shared" si="9"/>
        <v>111</v>
      </c>
      <c r="M22" s="9">
        <f t="shared" si="3"/>
        <v>88.095238095238088</v>
      </c>
      <c r="N22" s="8">
        <v>86</v>
      </c>
      <c r="O22" s="9">
        <f t="shared" si="4"/>
        <v>77.477477477477478</v>
      </c>
      <c r="P22" s="8">
        <v>25</v>
      </c>
      <c r="Q22" s="9">
        <f t="shared" si="5"/>
        <v>22.522522522522522</v>
      </c>
      <c r="R22" s="8"/>
      <c r="S22" s="9" t="str">
        <f t="shared" si="6"/>
        <v>.0</v>
      </c>
    </row>
    <row r="23" spans="1:19" ht="21" customHeight="1" x14ac:dyDescent="0.2">
      <c r="A23" s="10" t="s">
        <v>28</v>
      </c>
      <c r="B23" s="10"/>
      <c r="C23" s="8">
        <f>SUM(C24:C29)</f>
        <v>2600</v>
      </c>
      <c r="D23" s="8">
        <f>SUM(D24:D29)</f>
        <v>2578</v>
      </c>
      <c r="E23" s="9">
        <f t="shared" si="7"/>
        <v>99.15384615384616</v>
      </c>
      <c r="F23" s="8">
        <f>SUM(F24:F29)</f>
        <v>1184</v>
      </c>
      <c r="G23" s="9">
        <f t="shared" si="0"/>
        <v>45.927075252133434</v>
      </c>
      <c r="H23" s="8">
        <f>SUM(H24:H29)</f>
        <v>1394</v>
      </c>
      <c r="I23" s="9">
        <f t="shared" si="1"/>
        <v>54.072924747866566</v>
      </c>
      <c r="J23" s="8">
        <f>SUM(J24:J29)</f>
        <v>0</v>
      </c>
      <c r="K23" s="9" t="str">
        <f t="shared" si="2"/>
        <v>.0</v>
      </c>
      <c r="L23" s="8">
        <f>SUM(L24:L29)</f>
        <v>2504</v>
      </c>
      <c r="M23" s="9">
        <f t="shared" si="3"/>
        <v>96.307692307692307</v>
      </c>
      <c r="N23" s="8">
        <f>SUM(N24:N29)</f>
        <v>1332</v>
      </c>
      <c r="O23" s="9">
        <f t="shared" si="4"/>
        <v>53.194888178913736</v>
      </c>
      <c r="P23" s="8">
        <f>SUM(P24:P29)</f>
        <v>1172</v>
      </c>
      <c r="Q23" s="9">
        <f t="shared" si="5"/>
        <v>46.805111821086257</v>
      </c>
      <c r="R23" s="8">
        <f>SUM(R24:R29)</f>
        <v>0</v>
      </c>
      <c r="S23" s="9" t="str">
        <f t="shared" si="6"/>
        <v>.0</v>
      </c>
    </row>
    <row r="24" spans="1:19" ht="21" customHeight="1" x14ac:dyDescent="0.2">
      <c r="B24" s="11" t="s">
        <v>29</v>
      </c>
      <c r="C24" s="26">
        <v>60</v>
      </c>
      <c r="D24" s="8">
        <f t="shared" ref="D24:D29" si="10">SUM(F24,H24,J24)</f>
        <v>58</v>
      </c>
      <c r="E24" s="9">
        <f t="shared" si="7"/>
        <v>96.666666666666671</v>
      </c>
      <c r="F24" s="8">
        <v>39</v>
      </c>
      <c r="G24" s="9">
        <f t="shared" si="0"/>
        <v>67.241379310344826</v>
      </c>
      <c r="H24" s="8">
        <v>19</v>
      </c>
      <c r="I24" s="9">
        <f t="shared" si="1"/>
        <v>32.758620689655174</v>
      </c>
      <c r="J24" s="8"/>
      <c r="K24" s="9" t="str">
        <f t="shared" si="2"/>
        <v>.0</v>
      </c>
      <c r="L24" s="8">
        <f t="shared" ref="L24:L29" si="11">SUM(N24,P24,R24)</f>
        <v>58</v>
      </c>
      <c r="M24" s="9">
        <f t="shared" si="3"/>
        <v>96.666666666666671</v>
      </c>
      <c r="N24" s="8">
        <v>41</v>
      </c>
      <c r="O24" s="9">
        <f t="shared" si="4"/>
        <v>70.689655172413794</v>
      </c>
      <c r="P24" s="8">
        <v>17</v>
      </c>
      <c r="Q24" s="9">
        <f t="shared" si="5"/>
        <v>29.310344827586203</v>
      </c>
      <c r="R24" s="8"/>
      <c r="S24" s="9" t="str">
        <f t="shared" si="6"/>
        <v>.0</v>
      </c>
    </row>
    <row r="25" spans="1:19" x14ac:dyDescent="0.2">
      <c r="A25" s="11"/>
      <c r="B25" s="11" t="s">
        <v>30</v>
      </c>
      <c r="C25" s="26">
        <v>1153</v>
      </c>
      <c r="D25" s="8">
        <f t="shared" si="10"/>
        <v>1153</v>
      </c>
      <c r="E25" s="9">
        <f t="shared" si="7"/>
        <v>100</v>
      </c>
      <c r="F25" s="8">
        <v>447</v>
      </c>
      <c r="G25" s="9">
        <f t="shared" si="0"/>
        <v>38.768430182133564</v>
      </c>
      <c r="H25" s="8">
        <v>706</v>
      </c>
      <c r="I25" s="9">
        <f t="shared" si="1"/>
        <v>61.231569817866436</v>
      </c>
      <c r="J25" s="8"/>
      <c r="K25" s="9" t="str">
        <f t="shared" si="2"/>
        <v>.0</v>
      </c>
      <c r="L25" s="8">
        <f t="shared" si="11"/>
        <v>1153</v>
      </c>
      <c r="M25" s="9">
        <f t="shared" si="3"/>
        <v>100</v>
      </c>
      <c r="N25" s="8">
        <v>502</v>
      </c>
      <c r="O25" s="9">
        <f t="shared" si="4"/>
        <v>43.538594969644407</v>
      </c>
      <c r="P25" s="8">
        <v>651</v>
      </c>
      <c r="Q25" s="9">
        <f t="shared" si="5"/>
        <v>56.461405030355593</v>
      </c>
      <c r="R25" s="8"/>
      <c r="S25" s="9" t="str">
        <f t="shared" si="6"/>
        <v>.0</v>
      </c>
    </row>
    <row r="26" spans="1:19" x14ac:dyDescent="0.2">
      <c r="A26" s="11"/>
      <c r="B26" s="11" t="s">
        <v>31</v>
      </c>
      <c r="C26" s="26">
        <v>430</v>
      </c>
      <c r="D26" s="8">
        <f t="shared" si="10"/>
        <v>428</v>
      </c>
      <c r="E26" s="9">
        <f t="shared" si="7"/>
        <v>99.534883720930239</v>
      </c>
      <c r="F26" s="8">
        <v>235</v>
      </c>
      <c r="G26" s="9">
        <f t="shared" si="0"/>
        <v>54.90654205607477</v>
      </c>
      <c r="H26" s="8">
        <v>193</v>
      </c>
      <c r="I26" s="9">
        <f t="shared" si="1"/>
        <v>45.093457943925237</v>
      </c>
      <c r="J26" s="8"/>
      <c r="K26" s="9" t="str">
        <f t="shared" si="2"/>
        <v>.0</v>
      </c>
      <c r="L26" s="8">
        <f t="shared" si="11"/>
        <v>428</v>
      </c>
      <c r="M26" s="9">
        <f t="shared" si="3"/>
        <v>99.534883720930239</v>
      </c>
      <c r="N26" s="8">
        <v>269</v>
      </c>
      <c r="O26" s="9">
        <f t="shared" si="4"/>
        <v>62.850467289719624</v>
      </c>
      <c r="P26" s="8">
        <v>159</v>
      </c>
      <c r="Q26" s="9">
        <f t="shared" si="5"/>
        <v>37.149532710280376</v>
      </c>
      <c r="R26" s="8"/>
      <c r="S26" s="9" t="str">
        <f t="shared" si="6"/>
        <v>.0</v>
      </c>
    </row>
    <row r="27" spans="1:19" x14ac:dyDescent="0.2">
      <c r="A27" s="11"/>
      <c r="B27" s="11" t="s">
        <v>32</v>
      </c>
      <c r="C27" s="26">
        <v>279</v>
      </c>
      <c r="D27" s="8">
        <f t="shared" si="10"/>
        <v>268</v>
      </c>
      <c r="E27" s="9">
        <f t="shared" si="7"/>
        <v>96.057347670250891</v>
      </c>
      <c r="F27" s="8">
        <v>163</v>
      </c>
      <c r="G27" s="9">
        <f t="shared" si="0"/>
        <v>60.820895522388064</v>
      </c>
      <c r="H27" s="8">
        <v>105</v>
      </c>
      <c r="I27" s="9">
        <f t="shared" si="1"/>
        <v>39.179104477611943</v>
      </c>
      <c r="J27" s="8"/>
      <c r="K27" s="9" t="str">
        <f t="shared" si="2"/>
        <v>.0</v>
      </c>
      <c r="L27" s="8">
        <f t="shared" si="11"/>
        <v>192</v>
      </c>
      <c r="M27" s="9">
        <f t="shared" si="3"/>
        <v>68.817204301075279</v>
      </c>
      <c r="N27" s="8">
        <v>127</v>
      </c>
      <c r="O27" s="9">
        <f t="shared" si="4"/>
        <v>66.145833333333343</v>
      </c>
      <c r="P27" s="8">
        <v>65</v>
      </c>
      <c r="Q27" s="9">
        <f t="shared" si="5"/>
        <v>33.854166666666671</v>
      </c>
      <c r="R27" s="8"/>
      <c r="S27" s="9" t="str">
        <f t="shared" si="6"/>
        <v>.0</v>
      </c>
    </row>
    <row r="28" spans="1:19" x14ac:dyDescent="0.2">
      <c r="A28" s="11"/>
      <c r="B28" s="11" t="s">
        <v>33</v>
      </c>
      <c r="C28" s="26">
        <v>605</v>
      </c>
      <c r="D28" s="8">
        <f t="shared" si="10"/>
        <v>602</v>
      </c>
      <c r="E28" s="9">
        <f t="shared" si="7"/>
        <v>99.504132231404967</v>
      </c>
      <c r="F28" s="8">
        <v>269</v>
      </c>
      <c r="G28" s="9">
        <f t="shared" si="0"/>
        <v>44.684385382059801</v>
      </c>
      <c r="H28" s="8">
        <v>333</v>
      </c>
      <c r="I28" s="9">
        <f t="shared" si="1"/>
        <v>55.315614617940199</v>
      </c>
      <c r="J28" s="8"/>
      <c r="K28" s="9" t="str">
        <f t="shared" si="2"/>
        <v>.0</v>
      </c>
      <c r="L28" s="8">
        <f t="shared" si="11"/>
        <v>602</v>
      </c>
      <c r="M28" s="9">
        <f t="shared" si="3"/>
        <v>99.504132231404967</v>
      </c>
      <c r="N28" s="8">
        <v>343</v>
      </c>
      <c r="O28" s="9">
        <f t="shared" si="4"/>
        <v>56.97674418604651</v>
      </c>
      <c r="P28" s="8">
        <v>259</v>
      </c>
      <c r="Q28" s="9">
        <f t="shared" si="5"/>
        <v>43.02325581395349</v>
      </c>
      <c r="R28" s="8"/>
      <c r="S28" s="9" t="str">
        <f t="shared" si="6"/>
        <v>.0</v>
      </c>
    </row>
    <row r="29" spans="1:19" x14ac:dyDescent="0.2">
      <c r="A29" s="11"/>
      <c r="B29" s="11" t="s">
        <v>34</v>
      </c>
      <c r="C29" s="26">
        <v>73</v>
      </c>
      <c r="D29" s="8">
        <f t="shared" si="10"/>
        <v>69</v>
      </c>
      <c r="E29" s="9">
        <f t="shared" si="7"/>
        <v>94.520547945205479</v>
      </c>
      <c r="F29" s="8">
        <v>31</v>
      </c>
      <c r="G29" s="9">
        <f t="shared" si="0"/>
        <v>44.927536231884055</v>
      </c>
      <c r="H29" s="8">
        <v>38</v>
      </c>
      <c r="I29" s="9">
        <f t="shared" si="1"/>
        <v>55.072463768115945</v>
      </c>
      <c r="J29" s="8"/>
      <c r="K29" s="9" t="str">
        <f t="shared" si="2"/>
        <v>.0</v>
      </c>
      <c r="L29" s="8">
        <f t="shared" si="11"/>
        <v>71</v>
      </c>
      <c r="M29" s="9">
        <f t="shared" si="3"/>
        <v>97.260273972602747</v>
      </c>
      <c r="N29" s="8">
        <v>50</v>
      </c>
      <c r="O29" s="9">
        <f t="shared" si="4"/>
        <v>70.422535211267601</v>
      </c>
      <c r="P29" s="8">
        <v>21</v>
      </c>
      <c r="Q29" s="9">
        <f t="shared" si="5"/>
        <v>29.577464788732392</v>
      </c>
      <c r="R29" s="8"/>
      <c r="S29" s="9" t="str">
        <f t="shared" si="6"/>
        <v>.0</v>
      </c>
    </row>
    <row r="30" spans="1:19" ht="21" customHeight="1" x14ac:dyDescent="0.2">
      <c r="A30" s="10" t="s">
        <v>35</v>
      </c>
      <c r="B30" s="10"/>
      <c r="C30" s="8">
        <f>SUM(C31:C39)</f>
        <v>4369</v>
      </c>
      <c r="D30" s="8">
        <f>SUM(D31:D39)</f>
        <v>3696</v>
      </c>
      <c r="E30" s="9">
        <f t="shared" si="7"/>
        <v>84.59601739528496</v>
      </c>
      <c r="F30" s="8">
        <f>SUM(F31:F39)</f>
        <v>2328</v>
      </c>
      <c r="G30" s="9">
        <f t="shared" si="0"/>
        <v>62.987012987012989</v>
      </c>
      <c r="H30" s="8">
        <f>SUM(H31:H39)</f>
        <v>1368</v>
      </c>
      <c r="I30" s="9">
        <f t="shared" si="1"/>
        <v>37.012987012987011</v>
      </c>
      <c r="J30" s="8">
        <f>SUM(J31:J39)</f>
        <v>0</v>
      </c>
      <c r="K30" s="9" t="str">
        <f t="shared" si="2"/>
        <v>.0</v>
      </c>
      <c r="L30" s="8">
        <f>SUM(L31:L39)</f>
        <v>3718</v>
      </c>
      <c r="M30" s="9">
        <f t="shared" si="3"/>
        <v>85.09956511787594</v>
      </c>
      <c r="N30" s="8">
        <f>SUM(N31:N39)</f>
        <v>2612</v>
      </c>
      <c r="O30" s="9">
        <f t="shared" si="4"/>
        <v>70.252824098977953</v>
      </c>
      <c r="P30" s="8">
        <f>SUM(P31:P39)</f>
        <v>1106</v>
      </c>
      <c r="Q30" s="9">
        <f t="shared" si="5"/>
        <v>29.747175901022054</v>
      </c>
      <c r="R30" s="8">
        <f>SUM(R31:R39)</f>
        <v>0</v>
      </c>
      <c r="S30" s="9" t="str">
        <f t="shared" si="6"/>
        <v>.0</v>
      </c>
    </row>
    <row r="31" spans="1:19" ht="21" customHeight="1" x14ac:dyDescent="0.2">
      <c r="A31" s="11"/>
      <c r="B31" s="11" t="s">
        <v>36</v>
      </c>
      <c r="C31" s="26">
        <v>485</v>
      </c>
      <c r="D31" s="8">
        <f t="shared" ref="D31:D39" si="12">SUM(F31,H31,J31)</f>
        <v>468</v>
      </c>
      <c r="E31" s="9">
        <f t="shared" si="7"/>
        <v>96.494845360824741</v>
      </c>
      <c r="F31" s="8">
        <v>316</v>
      </c>
      <c r="G31" s="9">
        <f t="shared" si="0"/>
        <v>67.521367521367523</v>
      </c>
      <c r="H31" s="8">
        <v>152</v>
      </c>
      <c r="I31" s="9">
        <f t="shared" si="1"/>
        <v>32.478632478632477</v>
      </c>
      <c r="J31" s="8"/>
      <c r="K31" s="9" t="str">
        <f t="shared" si="2"/>
        <v>.0</v>
      </c>
      <c r="L31" s="8">
        <f t="shared" ref="L31:L39" si="13">SUM(N31,P31,R31)</f>
        <v>468</v>
      </c>
      <c r="M31" s="9">
        <f t="shared" si="3"/>
        <v>96.494845360824741</v>
      </c>
      <c r="N31" s="8">
        <v>324</v>
      </c>
      <c r="O31" s="9">
        <f t="shared" si="4"/>
        <v>69.230769230769226</v>
      </c>
      <c r="P31" s="8">
        <v>144</v>
      </c>
      <c r="Q31" s="9">
        <f t="shared" si="5"/>
        <v>30.76923076923077</v>
      </c>
      <c r="R31" s="8"/>
      <c r="S31" s="9" t="str">
        <f t="shared" si="6"/>
        <v>.0</v>
      </c>
    </row>
    <row r="32" spans="1:19" x14ac:dyDescent="0.2">
      <c r="A32" s="11"/>
      <c r="B32" s="11" t="s">
        <v>37</v>
      </c>
      <c r="C32" s="26">
        <v>989</v>
      </c>
      <c r="D32" s="8">
        <f t="shared" si="12"/>
        <v>784</v>
      </c>
      <c r="E32" s="9">
        <f t="shared" si="7"/>
        <v>79.271991911021232</v>
      </c>
      <c r="F32" s="8">
        <v>578</v>
      </c>
      <c r="G32" s="9">
        <f t="shared" si="0"/>
        <v>73.724489795918373</v>
      </c>
      <c r="H32" s="8">
        <v>206</v>
      </c>
      <c r="I32" s="9">
        <f t="shared" si="1"/>
        <v>26.27551020408163</v>
      </c>
      <c r="J32" s="8"/>
      <c r="K32" s="9" t="str">
        <f t="shared" si="2"/>
        <v>.0</v>
      </c>
      <c r="L32" s="8">
        <f t="shared" si="13"/>
        <v>784</v>
      </c>
      <c r="M32" s="9">
        <f t="shared" si="3"/>
        <v>79.271991911021232</v>
      </c>
      <c r="N32" s="8">
        <v>650</v>
      </c>
      <c r="O32" s="9">
        <f t="shared" si="4"/>
        <v>82.908163265306129</v>
      </c>
      <c r="P32" s="8">
        <v>134</v>
      </c>
      <c r="Q32" s="9">
        <f t="shared" si="5"/>
        <v>17.091836734693878</v>
      </c>
      <c r="R32" s="8"/>
      <c r="S32" s="9" t="str">
        <f t="shared" si="6"/>
        <v>.0</v>
      </c>
    </row>
    <row r="33" spans="1:19" x14ac:dyDescent="0.2">
      <c r="A33" s="11"/>
      <c r="B33" s="11" t="s">
        <v>38</v>
      </c>
      <c r="C33" s="26">
        <v>306</v>
      </c>
      <c r="D33" s="8">
        <f t="shared" si="12"/>
        <v>301</v>
      </c>
      <c r="E33" s="9">
        <f t="shared" si="7"/>
        <v>98.366013071895424</v>
      </c>
      <c r="F33" s="8">
        <v>156</v>
      </c>
      <c r="G33" s="9">
        <f t="shared" si="0"/>
        <v>51.82724252491694</v>
      </c>
      <c r="H33" s="8">
        <v>145</v>
      </c>
      <c r="I33" s="9">
        <f t="shared" si="1"/>
        <v>48.172757475083053</v>
      </c>
      <c r="J33" s="8"/>
      <c r="K33" s="9" t="str">
        <f t="shared" si="2"/>
        <v>.0</v>
      </c>
      <c r="L33" s="8">
        <f t="shared" si="13"/>
        <v>301</v>
      </c>
      <c r="M33" s="9">
        <f t="shared" si="3"/>
        <v>98.366013071895424</v>
      </c>
      <c r="N33" s="8">
        <v>191</v>
      </c>
      <c r="O33" s="9">
        <f t="shared" si="4"/>
        <v>63.455149501661133</v>
      </c>
      <c r="P33" s="8">
        <v>110</v>
      </c>
      <c r="Q33" s="9">
        <f t="shared" si="5"/>
        <v>36.544850498338874</v>
      </c>
      <c r="R33" s="8"/>
      <c r="S33" s="9" t="str">
        <f t="shared" si="6"/>
        <v>.0</v>
      </c>
    </row>
    <row r="34" spans="1:19" x14ac:dyDescent="0.2">
      <c r="A34" s="11"/>
      <c r="B34" s="11" t="s">
        <v>39</v>
      </c>
      <c r="C34" s="26">
        <v>559</v>
      </c>
      <c r="D34" s="8">
        <f t="shared" si="12"/>
        <v>539</v>
      </c>
      <c r="E34" s="9">
        <f t="shared" si="7"/>
        <v>96.422182468694089</v>
      </c>
      <c r="F34" s="8">
        <v>409</v>
      </c>
      <c r="G34" s="9">
        <f t="shared" si="0"/>
        <v>75.881261595547315</v>
      </c>
      <c r="H34" s="8">
        <v>130</v>
      </c>
      <c r="I34" s="9">
        <f t="shared" si="1"/>
        <v>24.118738404452692</v>
      </c>
      <c r="J34" s="8"/>
      <c r="K34" s="9" t="str">
        <f t="shared" si="2"/>
        <v>.0</v>
      </c>
      <c r="L34" s="8">
        <f t="shared" si="13"/>
        <v>533</v>
      </c>
      <c r="M34" s="9">
        <f t="shared" si="3"/>
        <v>95.348837209302332</v>
      </c>
      <c r="N34" s="8">
        <v>436</v>
      </c>
      <c r="O34" s="9">
        <f t="shared" si="4"/>
        <v>81.801125703564722</v>
      </c>
      <c r="P34" s="8">
        <v>97</v>
      </c>
      <c r="Q34" s="9">
        <f t="shared" si="5"/>
        <v>18.198874296435271</v>
      </c>
      <c r="R34" s="8"/>
      <c r="S34" s="9" t="str">
        <f t="shared" si="6"/>
        <v>.0</v>
      </c>
    </row>
    <row r="35" spans="1:19" x14ac:dyDescent="0.2">
      <c r="A35" s="11"/>
      <c r="B35" s="11" t="s">
        <v>40</v>
      </c>
      <c r="C35" s="26">
        <v>468</v>
      </c>
      <c r="D35" s="8">
        <f t="shared" si="12"/>
        <v>439</v>
      </c>
      <c r="E35" s="9">
        <f t="shared" si="7"/>
        <v>93.803418803418808</v>
      </c>
      <c r="F35" s="8">
        <v>236</v>
      </c>
      <c r="G35" s="9">
        <f t="shared" si="0"/>
        <v>53.758542141230073</v>
      </c>
      <c r="H35" s="8">
        <v>203</v>
      </c>
      <c r="I35" s="9">
        <f t="shared" si="1"/>
        <v>46.241457858769927</v>
      </c>
      <c r="J35" s="8"/>
      <c r="K35" s="9" t="str">
        <f t="shared" si="2"/>
        <v>.0</v>
      </c>
      <c r="L35" s="8">
        <f t="shared" si="13"/>
        <v>425</v>
      </c>
      <c r="M35" s="9">
        <f t="shared" si="3"/>
        <v>90.811965811965806</v>
      </c>
      <c r="N35" s="8">
        <v>261</v>
      </c>
      <c r="O35" s="9">
        <f t="shared" si="4"/>
        <v>61.411764705882355</v>
      </c>
      <c r="P35" s="8">
        <v>164</v>
      </c>
      <c r="Q35" s="9">
        <f t="shared" si="5"/>
        <v>38.588235294117645</v>
      </c>
      <c r="R35" s="8"/>
      <c r="S35" s="9" t="str">
        <f t="shared" si="6"/>
        <v>.0</v>
      </c>
    </row>
    <row r="36" spans="1:19" x14ac:dyDescent="0.2">
      <c r="A36" s="11"/>
      <c r="B36" s="11" t="s">
        <v>41</v>
      </c>
      <c r="C36" s="26">
        <v>911</v>
      </c>
      <c r="D36" s="8">
        <f t="shared" si="12"/>
        <v>592</v>
      </c>
      <c r="E36" s="9">
        <f t="shared" si="7"/>
        <v>64.983534577387488</v>
      </c>
      <c r="F36" s="8">
        <v>277</v>
      </c>
      <c r="G36" s="9">
        <f t="shared" si="0"/>
        <v>46.79054054054054</v>
      </c>
      <c r="H36" s="8">
        <v>315</v>
      </c>
      <c r="I36" s="9">
        <f t="shared" si="1"/>
        <v>53.20945945945946</v>
      </c>
      <c r="J36" s="8"/>
      <c r="K36" s="9" t="str">
        <f t="shared" si="2"/>
        <v>.0</v>
      </c>
      <c r="L36" s="8">
        <f t="shared" si="13"/>
        <v>641</v>
      </c>
      <c r="M36" s="9">
        <f t="shared" si="3"/>
        <v>70.362239297475298</v>
      </c>
      <c r="N36" s="8">
        <v>386</v>
      </c>
      <c r="O36" s="9">
        <f t="shared" si="4"/>
        <v>60.218408736349446</v>
      </c>
      <c r="P36" s="8">
        <v>255</v>
      </c>
      <c r="Q36" s="9">
        <f t="shared" si="5"/>
        <v>39.781591263650547</v>
      </c>
      <c r="R36" s="8"/>
      <c r="S36" s="9" t="str">
        <f t="shared" si="6"/>
        <v>.0</v>
      </c>
    </row>
    <row r="37" spans="1:19" x14ac:dyDescent="0.2">
      <c r="A37" s="11"/>
      <c r="B37" s="11" t="s">
        <v>42</v>
      </c>
      <c r="C37" s="26">
        <v>177</v>
      </c>
      <c r="D37" s="8">
        <f t="shared" si="12"/>
        <v>150</v>
      </c>
      <c r="E37" s="9">
        <f t="shared" si="7"/>
        <v>84.745762711864401</v>
      </c>
      <c r="F37" s="8">
        <v>87</v>
      </c>
      <c r="G37" s="9">
        <f t="shared" si="0"/>
        <v>57.999999999999993</v>
      </c>
      <c r="H37" s="8">
        <v>63</v>
      </c>
      <c r="I37" s="9">
        <f t="shared" si="1"/>
        <v>42</v>
      </c>
      <c r="J37" s="8"/>
      <c r="K37" s="9" t="str">
        <f t="shared" si="2"/>
        <v>.0</v>
      </c>
      <c r="L37" s="8">
        <f t="shared" si="13"/>
        <v>142</v>
      </c>
      <c r="M37" s="9">
        <f t="shared" si="3"/>
        <v>80.225988700564983</v>
      </c>
      <c r="N37" s="8">
        <v>90</v>
      </c>
      <c r="O37" s="9">
        <f t="shared" si="4"/>
        <v>63.380281690140848</v>
      </c>
      <c r="P37" s="8">
        <v>52</v>
      </c>
      <c r="Q37" s="9">
        <f t="shared" si="5"/>
        <v>36.619718309859159</v>
      </c>
      <c r="R37" s="8"/>
      <c r="S37" s="9" t="str">
        <f t="shared" si="6"/>
        <v>.0</v>
      </c>
    </row>
    <row r="38" spans="1:19" x14ac:dyDescent="0.2">
      <c r="A38" s="11"/>
      <c r="B38" s="11" t="s">
        <v>43</v>
      </c>
      <c r="C38" s="26">
        <v>231</v>
      </c>
      <c r="D38" s="8">
        <f t="shared" si="12"/>
        <v>215</v>
      </c>
      <c r="E38" s="9">
        <f t="shared" si="7"/>
        <v>93.073593073593074</v>
      </c>
      <c r="F38" s="8">
        <v>129</v>
      </c>
      <c r="G38" s="9">
        <f t="shared" si="0"/>
        <v>60</v>
      </c>
      <c r="H38" s="8">
        <v>86</v>
      </c>
      <c r="I38" s="9">
        <f t="shared" si="1"/>
        <v>40</v>
      </c>
      <c r="J38" s="8"/>
      <c r="K38" s="9" t="str">
        <f t="shared" si="2"/>
        <v>.0</v>
      </c>
      <c r="L38" s="8">
        <f t="shared" si="13"/>
        <v>215</v>
      </c>
      <c r="M38" s="9">
        <f t="shared" si="3"/>
        <v>93.073593073593074</v>
      </c>
      <c r="N38" s="8">
        <v>110</v>
      </c>
      <c r="O38" s="9">
        <f t="shared" si="4"/>
        <v>51.162790697674424</v>
      </c>
      <c r="P38" s="8">
        <v>105</v>
      </c>
      <c r="Q38" s="9">
        <f t="shared" si="5"/>
        <v>48.837209302325576</v>
      </c>
      <c r="R38" s="8"/>
      <c r="S38" s="9" t="str">
        <f t="shared" si="6"/>
        <v>.0</v>
      </c>
    </row>
    <row r="39" spans="1:19" x14ac:dyDescent="0.2">
      <c r="A39" s="11"/>
      <c r="B39" s="11" t="s">
        <v>44</v>
      </c>
      <c r="C39" s="26">
        <v>243</v>
      </c>
      <c r="D39" s="8">
        <f t="shared" si="12"/>
        <v>208</v>
      </c>
      <c r="E39" s="9">
        <f t="shared" si="7"/>
        <v>85.596707818930042</v>
      </c>
      <c r="F39" s="8">
        <v>140</v>
      </c>
      <c r="G39" s="9">
        <f t="shared" si="0"/>
        <v>67.307692307692307</v>
      </c>
      <c r="H39" s="8">
        <v>68</v>
      </c>
      <c r="I39" s="9">
        <f t="shared" si="1"/>
        <v>32.692307692307693</v>
      </c>
      <c r="J39" s="8"/>
      <c r="K39" s="9" t="str">
        <f t="shared" si="2"/>
        <v>.0</v>
      </c>
      <c r="L39" s="8">
        <f t="shared" si="13"/>
        <v>209</v>
      </c>
      <c r="M39" s="9">
        <f t="shared" si="3"/>
        <v>86.008230452674894</v>
      </c>
      <c r="N39" s="8">
        <v>164</v>
      </c>
      <c r="O39" s="9">
        <f t="shared" si="4"/>
        <v>78.4688995215311</v>
      </c>
      <c r="P39" s="8">
        <v>45</v>
      </c>
      <c r="Q39" s="9">
        <f t="shared" si="5"/>
        <v>21.5311004784689</v>
      </c>
      <c r="R39" s="8"/>
      <c r="S39" s="9" t="str">
        <f t="shared" si="6"/>
        <v>.0</v>
      </c>
    </row>
    <row r="40" spans="1:19" ht="21" customHeight="1" x14ac:dyDescent="0.2">
      <c r="A40" s="10" t="s">
        <v>45</v>
      </c>
      <c r="B40" s="10"/>
      <c r="C40" s="8">
        <f>SUM(C41:C49)</f>
        <v>10461</v>
      </c>
      <c r="D40" s="8">
        <f>SUM(D41:D49)</f>
        <v>9564</v>
      </c>
      <c r="E40" s="9">
        <f t="shared" si="7"/>
        <v>91.425293948953254</v>
      </c>
      <c r="F40" s="8">
        <f>SUM(F41:F49)</f>
        <v>5923</v>
      </c>
      <c r="G40" s="9">
        <f t="shared" si="0"/>
        <v>61.930154746967794</v>
      </c>
      <c r="H40" s="8">
        <f>SUM(H41:H49)</f>
        <v>3641</v>
      </c>
      <c r="I40" s="9">
        <f t="shared" si="1"/>
        <v>38.069845253032206</v>
      </c>
      <c r="J40" s="8">
        <f>SUM(J41:J49)</f>
        <v>0</v>
      </c>
      <c r="K40" s="9" t="str">
        <f t="shared" si="2"/>
        <v>.0</v>
      </c>
      <c r="L40" s="8">
        <f>SUM(L41:L49)</f>
        <v>9503</v>
      </c>
      <c r="M40" s="9">
        <f t="shared" si="3"/>
        <v>90.842175700219869</v>
      </c>
      <c r="N40" s="8">
        <f>SUM(N41:N49)</f>
        <v>7158</v>
      </c>
      <c r="O40" s="9">
        <f t="shared" si="4"/>
        <v>75.323582026728403</v>
      </c>
      <c r="P40" s="8">
        <f>SUM(P41:P49)</f>
        <v>2345</v>
      </c>
      <c r="Q40" s="9">
        <f t="shared" si="5"/>
        <v>24.676417973271597</v>
      </c>
      <c r="R40" s="8">
        <f>SUM(R41:R49)</f>
        <v>0</v>
      </c>
      <c r="S40" s="9" t="str">
        <f t="shared" si="6"/>
        <v>.0</v>
      </c>
    </row>
    <row r="41" spans="1:19" ht="21" customHeight="1" x14ac:dyDescent="0.2">
      <c r="A41" s="11"/>
      <c r="B41" s="11" t="s">
        <v>46</v>
      </c>
      <c r="C41" s="26">
        <v>199</v>
      </c>
      <c r="D41" s="8">
        <f t="shared" ref="D41:D49" si="14">SUM(F41,H41,J41)</f>
        <v>190</v>
      </c>
      <c r="E41" s="9">
        <f t="shared" si="7"/>
        <v>95.477386934673376</v>
      </c>
      <c r="F41" s="8">
        <v>88</v>
      </c>
      <c r="G41" s="9">
        <f t="shared" si="0"/>
        <v>46.315789473684212</v>
      </c>
      <c r="H41" s="8">
        <v>102</v>
      </c>
      <c r="I41" s="9">
        <f t="shared" si="1"/>
        <v>53.684210526315788</v>
      </c>
      <c r="J41" s="8"/>
      <c r="K41" s="9" t="str">
        <f t="shared" si="2"/>
        <v>.0</v>
      </c>
      <c r="L41" s="8">
        <f t="shared" ref="L41:L49" si="15">SUM(N41,P41,R41)</f>
        <v>191</v>
      </c>
      <c r="M41" s="9">
        <f t="shared" si="3"/>
        <v>95.979899497487438</v>
      </c>
      <c r="N41" s="8">
        <v>118</v>
      </c>
      <c r="O41" s="9">
        <f t="shared" si="4"/>
        <v>61.780104712041883</v>
      </c>
      <c r="P41" s="8">
        <v>73</v>
      </c>
      <c r="Q41" s="9">
        <f t="shared" si="5"/>
        <v>38.219895287958117</v>
      </c>
      <c r="R41" s="8"/>
      <c r="S41" s="9" t="str">
        <f t="shared" si="6"/>
        <v>.0</v>
      </c>
    </row>
    <row r="42" spans="1:19" x14ac:dyDescent="0.2">
      <c r="A42" s="11"/>
      <c r="B42" s="11" t="s">
        <v>47</v>
      </c>
      <c r="C42" s="26">
        <v>76</v>
      </c>
      <c r="D42" s="8">
        <f t="shared" si="14"/>
        <v>75</v>
      </c>
      <c r="E42" s="9">
        <f t="shared" si="7"/>
        <v>98.68421052631578</v>
      </c>
      <c r="F42" s="8">
        <v>27</v>
      </c>
      <c r="G42" s="9">
        <f t="shared" si="0"/>
        <v>36</v>
      </c>
      <c r="H42" s="8">
        <v>48</v>
      </c>
      <c r="I42" s="9">
        <f t="shared" si="1"/>
        <v>64</v>
      </c>
      <c r="J42" s="8"/>
      <c r="K42" s="9" t="str">
        <f t="shared" si="2"/>
        <v>.0</v>
      </c>
      <c r="L42" s="8">
        <f t="shared" si="15"/>
        <v>75</v>
      </c>
      <c r="M42" s="9">
        <f t="shared" si="3"/>
        <v>98.68421052631578</v>
      </c>
      <c r="N42" s="8">
        <v>33</v>
      </c>
      <c r="O42" s="9">
        <f t="shared" si="4"/>
        <v>44</v>
      </c>
      <c r="P42" s="8">
        <v>42</v>
      </c>
      <c r="Q42" s="9">
        <f t="shared" si="5"/>
        <v>56.000000000000007</v>
      </c>
      <c r="R42" s="8"/>
      <c r="S42" s="9" t="str">
        <f t="shared" si="6"/>
        <v>.0</v>
      </c>
    </row>
    <row r="43" spans="1:19" x14ac:dyDescent="0.2">
      <c r="A43" s="11"/>
      <c r="B43" s="11" t="s">
        <v>48</v>
      </c>
      <c r="C43" s="26">
        <v>183</v>
      </c>
      <c r="D43" s="8">
        <f t="shared" si="14"/>
        <v>173</v>
      </c>
      <c r="E43" s="9">
        <f t="shared" si="7"/>
        <v>94.535519125683066</v>
      </c>
      <c r="F43" s="8">
        <v>120</v>
      </c>
      <c r="G43" s="9">
        <f t="shared" si="0"/>
        <v>69.364161849710982</v>
      </c>
      <c r="H43" s="8">
        <v>53</v>
      </c>
      <c r="I43" s="9">
        <f t="shared" si="1"/>
        <v>30.635838150289018</v>
      </c>
      <c r="J43" s="8"/>
      <c r="K43" s="9" t="str">
        <f t="shared" si="2"/>
        <v>.0</v>
      </c>
      <c r="L43" s="8">
        <f t="shared" si="15"/>
        <v>166</v>
      </c>
      <c r="M43" s="9">
        <f t="shared" si="3"/>
        <v>90.710382513661202</v>
      </c>
      <c r="N43" s="8">
        <v>120</v>
      </c>
      <c r="O43" s="9">
        <f t="shared" si="4"/>
        <v>72.289156626506028</v>
      </c>
      <c r="P43" s="8">
        <v>46</v>
      </c>
      <c r="Q43" s="9">
        <f t="shared" si="5"/>
        <v>27.710843373493976</v>
      </c>
      <c r="R43" s="8"/>
      <c r="S43" s="9" t="str">
        <f t="shared" si="6"/>
        <v>.0</v>
      </c>
    </row>
    <row r="44" spans="1:19" x14ac:dyDescent="0.2">
      <c r="A44" s="11"/>
      <c r="B44" s="11" t="s">
        <v>49</v>
      </c>
      <c r="C44" s="26">
        <v>73</v>
      </c>
      <c r="D44" s="8">
        <f t="shared" si="14"/>
        <v>61</v>
      </c>
      <c r="E44" s="9">
        <f t="shared" si="7"/>
        <v>83.561643835616437</v>
      </c>
      <c r="F44" s="8">
        <v>42</v>
      </c>
      <c r="G44" s="9">
        <f t="shared" si="0"/>
        <v>68.852459016393439</v>
      </c>
      <c r="H44" s="8">
        <v>19</v>
      </c>
      <c r="I44" s="9">
        <f t="shared" si="1"/>
        <v>31.147540983606557</v>
      </c>
      <c r="J44" s="8"/>
      <c r="K44" s="9" t="str">
        <f t="shared" si="2"/>
        <v>.0</v>
      </c>
      <c r="L44" s="8">
        <f t="shared" si="15"/>
        <v>61</v>
      </c>
      <c r="M44" s="9">
        <f t="shared" si="3"/>
        <v>83.561643835616437</v>
      </c>
      <c r="N44" s="8">
        <v>36</v>
      </c>
      <c r="O44" s="9">
        <f t="shared" si="4"/>
        <v>59.016393442622949</v>
      </c>
      <c r="P44" s="8">
        <v>25</v>
      </c>
      <c r="Q44" s="9">
        <f t="shared" si="5"/>
        <v>40.983606557377051</v>
      </c>
      <c r="R44" s="8"/>
      <c r="S44" s="9" t="str">
        <f t="shared" si="6"/>
        <v>.0</v>
      </c>
    </row>
    <row r="45" spans="1:19" x14ac:dyDescent="0.2">
      <c r="A45" s="11"/>
      <c r="B45" s="11" t="s">
        <v>50</v>
      </c>
      <c r="C45" s="26">
        <v>321</v>
      </c>
      <c r="D45" s="8">
        <f t="shared" si="14"/>
        <v>296</v>
      </c>
      <c r="E45" s="9">
        <f t="shared" si="7"/>
        <v>92.211838006230522</v>
      </c>
      <c r="F45" s="8">
        <v>194</v>
      </c>
      <c r="G45" s="9">
        <f t="shared" si="0"/>
        <v>65.540540540540533</v>
      </c>
      <c r="H45" s="8">
        <v>102</v>
      </c>
      <c r="I45" s="9">
        <f t="shared" si="1"/>
        <v>34.45945945945946</v>
      </c>
      <c r="J45" s="8"/>
      <c r="K45" s="9" t="str">
        <f t="shared" si="2"/>
        <v>.0</v>
      </c>
      <c r="L45" s="8">
        <f t="shared" si="15"/>
        <v>293</v>
      </c>
      <c r="M45" s="9">
        <f t="shared" si="3"/>
        <v>91.27725856697819</v>
      </c>
      <c r="N45" s="8">
        <v>193</v>
      </c>
      <c r="O45" s="9">
        <f t="shared" si="4"/>
        <v>65.870307167235495</v>
      </c>
      <c r="P45" s="8">
        <v>100</v>
      </c>
      <c r="Q45" s="9">
        <f t="shared" si="5"/>
        <v>34.129692832764505</v>
      </c>
      <c r="R45" s="8"/>
      <c r="S45" s="9" t="str">
        <f t="shared" si="6"/>
        <v>.0</v>
      </c>
    </row>
    <row r="46" spans="1:19" x14ac:dyDescent="0.2">
      <c r="A46" s="11"/>
      <c r="B46" s="11" t="s">
        <v>51</v>
      </c>
      <c r="C46" s="26">
        <v>1039</v>
      </c>
      <c r="D46" s="8">
        <f t="shared" si="14"/>
        <v>992</v>
      </c>
      <c r="E46" s="9">
        <f t="shared" si="7"/>
        <v>95.476419634263721</v>
      </c>
      <c r="F46" s="8">
        <v>534</v>
      </c>
      <c r="G46" s="9">
        <f t="shared" si="0"/>
        <v>53.830645161290327</v>
      </c>
      <c r="H46" s="8">
        <v>458</v>
      </c>
      <c r="I46" s="9">
        <f t="shared" si="1"/>
        <v>46.169354838709673</v>
      </c>
      <c r="J46" s="8"/>
      <c r="K46" s="9" t="str">
        <f t="shared" si="2"/>
        <v>.0</v>
      </c>
      <c r="L46" s="8">
        <f t="shared" si="15"/>
        <v>990</v>
      </c>
      <c r="M46" s="9">
        <f t="shared" si="3"/>
        <v>95.283926852743022</v>
      </c>
      <c r="N46" s="8">
        <v>684</v>
      </c>
      <c r="O46" s="9">
        <f t="shared" si="4"/>
        <v>69.090909090909093</v>
      </c>
      <c r="P46" s="8">
        <v>306</v>
      </c>
      <c r="Q46" s="9">
        <f t="shared" si="5"/>
        <v>30.909090909090907</v>
      </c>
      <c r="R46" s="8"/>
      <c r="S46" s="9" t="str">
        <f t="shared" si="6"/>
        <v>.0</v>
      </c>
    </row>
    <row r="47" spans="1:19" x14ac:dyDescent="0.2">
      <c r="A47" s="11"/>
      <c r="B47" s="11" t="s">
        <v>52</v>
      </c>
      <c r="C47" s="26">
        <v>634</v>
      </c>
      <c r="D47" s="8">
        <f t="shared" si="14"/>
        <v>617</v>
      </c>
      <c r="E47" s="9">
        <f t="shared" si="7"/>
        <v>97.318611987381701</v>
      </c>
      <c r="F47" s="8">
        <v>394</v>
      </c>
      <c r="G47" s="9">
        <f t="shared" si="0"/>
        <v>63.857374392220422</v>
      </c>
      <c r="H47" s="8">
        <v>223</v>
      </c>
      <c r="I47" s="9">
        <f t="shared" si="1"/>
        <v>36.142625607779578</v>
      </c>
      <c r="J47" s="8"/>
      <c r="K47" s="9" t="str">
        <f t="shared" si="2"/>
        <v>.0</v>
      </c>
      <c r="L47" s="8">
        <f t="shared" si="15"/>
        <v>581</v>
      </c>
      <c r="M47" s="9">
        <f t="shared" si="3"/>
        <v>91.640378548895896</v>
      </c>
      <c r="N47" s="8">
        <v>443</v>
      </c>
      <c r="O47" s="9">
        <f t="shared" si="4"/>
        <v>76.247848537005154</v>
      </c>
      <c r="P47" s="8">
        <v>138</v>
      </c>
      <c r="Q47" s="9">
        <f t="shared" si="5"/>
        <v>23.752151462994835</v>
      </c>
      <c r="R47" s="8"/>
      <c r="S47" s="9" t="str">
        <f t="shared" si="6"/>
        <v>.0</v>
      </c>
    </row>
    <row r="48" spans="1:19" x14ac:dyDescent="0.2">
      <c r="A48" s="11"/>
      <c r="B48" s="11" t="s">
        <v>53</v>
      </c>
      <c r="C48" s="26">
        <v>4080</v>
      </c>
      <c r="D48" s="8">
        <f t="shared" si="14"/>
        <v>3326</v>
      </c>
      <c r="E48" s="9">
        <f t="shared" si="7"/>
        <v>81.519607843137251</v>
      </c>
      <c r="F48" s="8">
        <v>2152</v>
      </c>
      <c r="G48" s="9">
        <f t="shared" si="0"/>
        <v>64.702345159350571</v>
      </c>
      <c r="H48" s="8">
        <v>1174</v>
      </c>
      <c r="I48" s="9">
        <f t="shared" si="1"/>
        <v>35.297654840649429</v>
      </c>
      <c r="J48" s="8"/>
      <c r="K48" s="9" t="str">
        <f t="shared" si="2"/>
        <v>.0</v>
      </c>
      <c r="L48" s="8">
        <f t="shared" si="15"/>
        <v>3320</v>
      </c>
      <c r="M48" s="9">
        <f t="shared" si="3"/>
        <v>81.372549019607845</v>
      </c>
      <c r="N48" s="8">
        <v>2378</v>
      </c>
      <c r="O48" s="9">
        <f t="shared" si="4"/>
        <v>71.626506024096386</v>
      </c>
      <c r="P48" s="8">
        <v>942</v>
      </c>
      <c r="Q48" s="9">
        <f t="shared" si="5"/>
        <v>28.373493975903614</v>
      </c>
      <c r="R48" s="8"/>
      <c r="S48" s="9" t="str">
        <f t="shared" si="6"/>
        <v>.0</v>
      </c>
    </row>
    <row r="49" spans="1:19" x14ac:dyDescent="0.2">
      <c r="A49" s="11"/>
      <c r="B49" s="11" t="s">
        <v>54</v>
      </c>
      <c r="C49" s="26">
        <v>3856</v>
      </c>
      <c r="D49" s="8">
        <f t="shared" si="14"/>
        <v>3834</v>
      </c>
      <c r="E49" s="9">
        <f t="shared" si="7"/>
        <v>99.42946058091286</v>
      </c>
      <c r="F49" s="8">
        <v>2372</v>
      </c>
      <c r="G49" s="9">
        <f t="shared" si="0"/>
        <v>61.867501304121021</v>
      </c>
      <c r="H49" s="8">
        <v>1462</v>
      </c>
      <c r="I49" s="9">
        <f t="shared" si="1"/>
        <v>38.132498695878979</v>
      </c>
      <c r="J49" s="8"/>
      <c r="K49" s="9" t="str">
        <f t="shared" si="2"/>
        <v>.0</v>
      </c>
      <c r="L49" s="8">
        <f t="shared" si="15"/>
        <v>3826</v>
      </c>
      <c r="M49" s="9">
        <f t="shared" si="3"/>
        <v>99.221991701244818</v>
      </c>
      <c r="N49" s="8">
        <v>3153</v>
      </c>
      <c r="O49" s="9">
        <f t="shared" si="4"/>
        <v>82.409827496079458</v>
      </c>
      <c r="P49" s="8">
        <v>673</v>
      </c>
      <c r="Q49" s="9">
        <f t="shared" si="5"/>
        <v>17.590172503920542</v>
      </c>
      <c r="R49" s="8"/>
      <c r="S49" s="9" t="str">
        <f t="shared" si="6"/>
        <v>.0</v>
      </c>
    </row>
    <row r="50" spans="1:19" ht="21" customHeight="1" x14ac:dyDescent="0.2">
      <c r="A50" s="10" t="s">
        <v>55</v>
      </c>
      <c r="B50" s="10"/>
      <c r="C50" s="8">
        <f>SUM(C51:C59)</f>
        <v>4026</v>
      </c>
      <c r="D50" s="8">
        <f>SUM(D51:D59)</f>
        <v>3786</v>
      </c>
      <c r="E50" s="9">
        <f t="shared" si="7"/>
        <v>94.038748137108797</v>
      </c>
      <c r="F50" s="8">
        <f>SUM(F51:F59)</f>
        <v>2257</v>
      </c>
      <c r="G50" s="9">
        <f t="shared" si="0"/>
        <v>59.614368726888536</v>
      </c>
      <c r="H50" s="8">
        <f>SUM(H51:H59)</f>
        <v>1529</v>
      </c>
      <c r="I50" s="9">
        <f t="shared" si="1"/>
        <v>40.385631273111464</v>
      </c>
      <c r="J50" s="8">
        <f>SUM(J51:J59)</f>
        <v>0</v>
      </c>
      <c r="K50" s="9" t="str">
        <f t="shared" si="2"/>
        <v>.0</v>
      </c>
      <c r="L50" s="8">
        <f>SUM(L51:L59)</f>
        <v>3883</v>
      </c>
      <c r="M50" s="9">
        <f t="shared" si="3"/>
        <v>96.448087431693992</v>
      </c>
      <c r="N50" s="8">
        <f>SUM(N51:N59)</f>
        <v>2618</v>
      </c>
      <c r="O50" s="9">
        <f t="shared" si="4"/>
        <v>67.422096317280449</v>
      </c>
      <c r="P50" s="8">
        <f>SUM(P51:P59)</f>
        <v>1265</v>
      </c>
      <c r="Q50" s="9">
        <f t="shared" si="5"/>
        <v>32.577903682719544</v>
      </c>
      <c r="R50" s="8">
        <f>SUM(R51:R59)</f>
        <v>0</v>
      </c>
      <c r="S50" s="9" t="str">
        <f t="shared" si="6"/>
        <v>.0</v>
      </c>
    </row>
    <row r="51" spans="1:19" ht="21" customHeight="1" x14ac:dyDescent="0.2">
      <c r="A51" s="11"/>
      <c r="B51" s="11" t="s">
        <v>56</v>
      </c>
      <c r="C51" s="26">
        <v>347</v>
      </c>
      <c r="D51" s="8">
        <f t="shared" ref="D51:D59" si="16">SUM(F51,H51,J51)</f>
        <v>317</v>
      </c>
      <c r="E51" s="9">
        <f t="shared" si="7"/>
        <v>91.354466858789635</v>
      </c>
      <c r="F51" s="8">
        <v>189</v>
      </c>
      <c r="G51" s="9">
        <f t="shared" si="0"/>
        <v>59.621451104100942</v>
      </c>
      <c r="H51" s="8">
        <v>128</v>
      </c>
      <c r="I51" s="9">
        <f t="shared" si="1"/>
        <v>40.378548895899051</v>
      </c>
      <c r="J51" s="8"/>
      <c r="K51" s="9" t="str">
        <f t="shared" si="2"/>
        <v>.0</v>
      </c>
      <c r="L51" s="8">
        <f t="shared" ref="L51:L59" si="17">SUM(N51,P51,R51)</f>
        <v>323</v>
      </c>
      <c r="M51" s="9">
        <f t="shared" si="3"/>
        <v>93.0835734870317</v>
      </c>
      <c r="N51" s="8">
        <v>199</v>
      </c>
      <c r="O51" s="9">
        <f t="shared" si="4"/>
        <v>61.609907120743031</v>
      </c>
      <c r="P51" s="8">
        <v>124</v>
      </c>
      <c r="Q51" s="9">
        <f t="shared" si="5"/>
        <v>38.390092879256969</v>
      </c>
      <c r="R51" s="8"/>
      <c r="S51" s="9" t="str">
        <f t="shared" si="6"/>
        <v>.0</v>
      </c>
    </row>
    <row r="52" spans="1:19" x14ac:dyDescent="0.2">
      <c r="A52" s="11"/>
      <c r="B52" s="11" t="s">
        <v>57</v>
      </c>
      <c r="C52" s="26">
        <v>252</v>
      </c>
      <c r="D52" s="8">
        <f t="shared" si="16"/>
        <v>242</v>
      </c>
      <c r="E52" s="9">
        <f t="shared" si="7"/>
        <v>96.031746031746039</v>
      </c>
      <c r="F52" s="8">
        <v>124</v>
      </c>
      <c r="G52" s="9">
        <f t="shared" si="0"/>
        <v>51.239669421487598</v>
      </c>
      <c r="H52" s="8">
        <v>118</v>
      </c>
      <c r="I52" s="9">
        <f t="shared" si="1"/>
        <v>48.760330578512395</v>
      </c>
      <c r="J52" s="8"/>
      <c r="K52" s="9" t="str">
        <f t="shared" si="2"/>
        <v>.0</v>
      </c>
      <c r="L52" s="8">
        <f t="shared" si="17"/>
        <v>242</v>
      </c>
      <c r="M52" s="9">
        <f t="shared" si="3"/>
        <v>96.031746031746039</v>
      </c>
      <c r="N52" s="8">
        <v>154</v>
      </c>
      <c r="O52" s="9">
        <f t="shared" si="4"/>
        <v>63.636363636363633</v>
      </c>
      <c r="P52" s="8">
        <v>88</v>
      </c>
      <c r="Q52" s="9">
        <f t="shared" si="5"/>
        <v>36.363636363636367</v>
      </c>
      <c r="R52" s="8"/>
      <c r="S52" s="9" t="str">
        <f t="shared" si="6"/>
        <v>.0</v>
      </c>
    </row>
    <row r="53" spans="1:19" x14ac:dyDescent="0.2">
      <c r="A53" s="11"/>
      <c r="B53" s="11" t="s">
        <v>58</v>
      </c>
      <c r="C53" s="26">
        <v>587</v>
      </c>
      <c r="D53" s="8">
        <f t="shared" si="16"/>
        <v>586</v>
      </c>
      <c r="E53" s="9">
        <f t="shared" si="7"/>
        <v>99.829642248722323</v>
      </c>
      <c r="F53" s="8">
        <v>266</v>
      </c>
      <c r="G53" s="9">
        <f t="shared" si="0"/>
        <v>45.392491467576789</v>
      </c>
      <c r="H53" s="8">
        <v>320</v>
      </c>
      <c r="I53" s="9">
        <f t="shared" si="1"/>
        <v>54.607508532423211</v>
      </c>
      <c r="J53" s="8"/>
      <c r="K53" s="9" t="str">
        <f t="shared" si="2"/>
        <v>.0</v>
      </c>
      <c r="L53" s="8">
        <f t="shared" si="17"/>
        <v>586</v>
      </c>
      <c r="M53" s="9">
        <f t="shared" si="3"/>
        <v>99.829642248722323</v>
      </c>
      <c r="N53" s="8">
        <v>311</v>
      </c>
      <c r="O53" s="9">
        <f t="shared" si="4"/>
        <v>53.071672354948809</v>
      </c>
      <c r="P53" s="8">
        <v>275</v>
      </c>
      <c r="Q53" s="9">
        <f t="shared" si="5"/>
        <v>46.928327645051191</v>
      </c>
      <c r="R53" s="8"/>
      <c r="S53" s="9" t="str">
        <f t="shared" si="6"/>
        <v>.0</v>
      </c>
    </row>
    <row r="54" spans="1:19" x14ac:dyDescent="0.2">
      <c r="A54" s="11"/>
      <c r="B54" s="11" t="s">
        <v>59</v>
      </c>
      <c r="C54" s="26">
        <v>260</v>
      </c>
      <c r="D54" s="8">
        <f t="shared" si="16"/>
        <v>259</v>
      </c>
      <c r="E54" s="9">
        <f t="shared" si="7"/>
        <v>99.615384615384613</v>
      </c>
      <c r="F54" s="8">
        <v>137</v>
      </c>
      <c r="G54" s="9">
        <f t="shared" si="0"/>
        <v>52.895752895752899</v>
      </c>
      <c r="H54" s="8">
        <v>122</v>
      </c>
      <c r="I54" s="9">
        <f t="shared" si="1"/>
        <v>47.104247104247108</v>
      </c>
      <c r="J54" s="8"/>
      <c r="K54" s="9" t="str">
        <f t="shared" si="2"/>
        <v>.0</v>
      </c>
      <c r="L54" s="8">
        <f t="shared" si="17"/>
        <v>259</v>
      </c>
      <c r="M54" s="9">
        <f t="shared" si="3"/>
        <v>99.615384615384613</v>
      </c>
      <c r="N54" s="8">
        <v>183</v>
      </c>
      <c r="O54" s="9">
        <f t="shared" si="4"/>
        <v>70.656370656370655</v>
      </c>
      <c r="P54" s="8">
        <v>76</v>
      </c>
      <c r="Q54" s="9">
        <f t="shared" si="5"/>
        <v>29.343629343629345</v>
      </c>
      <c r="R54" s="8"/>
      <c r="S54" s="9" t="str">
        <f t="shared" si="6"/>
        <v>.0</v>
      </c>
    </row>
    <row r="55" spans="1:19" x14ac:dyDescent="0.2">
      <c r="A55" s="11"/>
      <c r="B55" s="11" t="s">
        <v>60</v>
      </c>
      <c r="C55" s="26">
        <v>721</v>
      </c>
      <c r="D55" s="8">
        <f t="shared" si="16"/>
        <v>716</v>
      </c>
      <c r="E55" s="9">
        <f t="shared" si="7"/>
        <v>99.306518723994458</v>
      </c>
      <c r="F55" s="8">
        <v>469</v>
      </c>
      <c r="G55" s="9">
        <f t="shared" si="0"/>
        <v>65.502793296089393</v>
      </c>
      <c r="H55" s="8">
        <v>247</v>
      </c>
      <c r="I55" s="9">
        <f t="shared" si="1"/>
        <v>34.497206703910614</v>
      </c>
      <c r="J55" s="8"/>
      <c r="K55" s="9" t="str">
        <f t="shared" si="2"/>
        <v>.0</v>
      </c>
      <c r="L55" s="8">
        <f t="shared" si="17"/>
        <v>714</v>
      </c>
      <c r="M55" s="9">
        <f t="shared" si="3"/>
        <v>99.029126213592235</v>
      </c>
      <c r="N55" s="8">
        <v>490</v>
      </c>
      <c r="O55" s="9">
        <f t="shared" si="4"/>
        <v>68.627450980392155</v>
      </c>
      <c r="P55" s="8">
        <v>224</v>
      </c>
      <c r="Q55" s="9">
        <f t="shared" si="5"/>
        <v>31.372549019607842</v>
      </c>
      <c r="R55" s="8"/>
      <c r="S55" s="9" t="str">
        <f t="shared" si="6"/>
        <v>.0</v>
      </c>
    </row>
    <row r="56" spans="1:19" x14ac:dyDescent="0.2">
      <c r="A56" s="11"/>
      <c r="B56" s="11" t="s">
        <v>61</v>
      </c>
      <c r="C56" s="26">
        <v>620</v>
      </c>
      <c r="D56" s="8">
        <f t="shared" si="16"/>
        <v>567</v>
      </c>
      <c r="E56" s="9">
        <f t="shared" si="7"/>
        <v>91.451612903225808</v>
      </c>
      <c r="F56" s="8">
        <v>232</v>
      </c>
      <c r="G56" s="9">
        <f t="shared" si="0"/>
        <v>40.917107583774246</v>
      </c>
      <c r="H56" s="8">
        <v>335</v>
      </c>
      <c r="I56" s="9">
        <f t="shared" si="1"/>
        <v>59.082892416225754</v>
      </c>
      <c r="J56" s="8"/>
      <c r="K56" s="9" t="str">
        <f t="shared" si="2"/>
        <v>.0</v>
      </c>
      <c r="L56" s="8">
        <f t="shared" si="17"/>
        <v>564</v>
      </c>
      <c r="M56" s="9">
        <f t="shared" si="3"/>
        <v>90.967741935483872</v>
      </c>
      <c r="N56" s="8">
        <v>324</v>
      </c>
      <c r="O56" s="9">
        <f t="shared" si="4"/>
        <v>57.446808510638306</v>
      </c>
      <c r="P56" s="8">
        <v>240</v>
      </c>
      <c r="Q56" s="9">
        <f t="shared" si="5"/>
        <v>42.553191489361701</v>
      </c>
      <c r="R56" s="8"/>
      <c r="S56" s="9" t="str">
        <f t="shared" si="6"/>
        <v>.0</v>
      </c>
    </row>
    <row r="57" spans="1:19" x14ac:dyDescent="0.2">
      <c r="A57" s="11"/>
      <c r="B57" s="11" t="s">
        <v>62</v>
      </c>
      <c r="C57" s="26">
        <v>610</v>
      </c>
      <c r="D57" s="8">
        <f t="shared" si="16"/>
        <v>605</v>
      </c>
      <c r="E57" s="9">
        <f t="shared" si="7"/>
        <v>99.180327868852459</v>
      </c>
      <c r="F57" s="8">
        <v>499</v>
      </c>
      <c r="G57" s="9">
        <f t="shared" si="0"/>
        <v>82.47933884297521</v>
      </c>
      <c r="H57" s="8">
        <v>106</v>
      </c>
      <c r="I57" s="9">
        <f t="shared" si="1"/>
        <v>17.520661157024794</v>
      </c>
      <c r="J57" s="8"/>
      <c r="K57" s="9" t="str">
        <f t="shared" si="2"/>
        <v>.0</v>
      </c>
      <c r="L57" s="8">
        <f t="shared" si="17"/>
        <v>603</v>
      </c>
      <c r="M57" s="9">
        <f t="shared" si="3"/>
        <v>98.852459016393439</v>
      </c>
      <c r="N57" s="8">
        <v>507</v>
      </c>
      <c r="O57" s="9">
        <f t="shared" si="4"/>
        <v>84.079601990049753</v>
      </c>
      <c r="P57" s="8">
        <v>96</v>
      </c>
      <c r="Q57" s="9">
        <f t="shared" si="5"/>
        <v>15.920398009950249</v>
      </c>
      <c r="R57" s="8"/>
      <c r="S57" s="9" t="str">
        <f t="shared" si="6"/>
        <v>.0</v>
      </c>
    </row>
    <row r="58" spans="1:19" x14ac:dyDescent="0.2">
      <c r="A58" s="11"/>
      <c r="B58" s="11" t="s">
        <v>63</v>
      </c>
      <c r="C58" s="26">
        <v>264</v>
      </c>
      <c r="D58" s="8">
        <f t="shared" si="16"/>
        <v>160</v>
      </c>
      <c r="E58" s="9">
        <f t="shared" si="7"/>
        <v>60.606060606060609</v>
      </c>
      <c r="F58" s="8">
        <v>129</v>
      </c>
      <c r="G58" s="9">
        <f t="shared" si="0"/>
        <v>80.625</v>
      </c>
      <c r="H58" s="8">
        <v>31</v>
      </c>
      <c r="I58" s="9">
        <f t="shared" si="1"/>
        <v>19.375</v>
      </c>
      <c r="J58" s="8"/>
      <c r="K58" s="9" t="str">
        <f t="shared" si="2"/>
        <v>.0</v>
      </c>
      <c r="L58" s="8">
        <f t="shared" si="17"/>
        <v>258</v>
      </c>
      <c r="M58" s="9">
        <f t="shared" si="3"/>
        <v>97.727272727272734</v>
      </c>
      <c r="N58" s="8">
        <v>195</v>
      </c>
      <c r="O58" s="9">
        <f t="shared" si="4"/>
        <v>75.581395348837205</v>
      </c>
      <c r="P58" s="8">
        <v>63</v>
      </c>
      <c r="Q58" s="9">
        <f t="shared" si="5"/>
        <v>24.418604651162788</v>
      </c>
      <c r="R58" s="8"/>
      <c r="S58" s="9" t="str">
        <f t="shared" si="6"/>
        <v>.0</v>
      </c>
    </row>
    <row r="59" spans="1:19" x14ac:dyDescent="0.2">
      <c r="A59" s="11"/>
      <c r="B59" s="11" t="s">
        <v>64</v>
      </c>
      <c r="C59" s="26">
        <v>365</v>
      </c>
      <c r="D59" s="8">
        <f t="shared" si="16"/>
        <v>334</v>
      </c>
      <c r="E59" s="9">
        <f t="shared" si="7"/>
        <v>91.506849315068493</v>
      </c>
      <c r="F59" s="8">
        <v>212</v>
      </c>
      <c r="G59" s="9">
        <f t="shared" si="0"/>
        <v>63.473053892215567</v>
      </c>
      <c r="H59" s="8">
        <v>122</v>
      </c>
      <c r="I59" s="9">
        <f t="shared" si="1"/>
        <v>36.526946107784433</v>
      </c>
      <c r="J59" s="8"/>
      <c r="K59" s="9" t="str">
        <f t="shared" si="2"/>
        <v>.0</v>
      </c>
      <c r="L59" s="8">
        <f t="shared" si="17"/>
        <v>334</v>
      </c>
      <c r="M59" s="9">
        <f t="shared" si="3"/>
        <v>91.506849315068493</v>
      </c>
      <c r="N59" s="8">
        <v>255</v>
      </c>
      <c r="O59" s="9">
        <f t="shared" si="4"/>
        <v>76.34730538922156</v>
      </c>
      <c r="P59" s="8">
        <v>79</v>
      </c>
      <c r="Q59" s="9">
        <f t="shared" si="5"/>
        <v>23.652694610778443</v>
      </c>
      <c r="R59" s="8"/>
      <c r="S59" s="9" t="str">
        <f t="shared" si="6"/>
        <v>.0</v>
      </c>
    </row>
    <row r="60" spans="1:19" ht="21" customHeight="1" x14ac:dyDescent="0.2">
      <c r="A60" s="10" t="s">
        <v>65</v>
      </c>
      <c r="B60" s="10"/>
      <c r="C60" s="8">
        <f>SUM(C61:C67)</f>
        <v>2590</v>
      </c>
      <c r="D60" s="8">
        <f>SUM(D61:D67)</f>
        <v>2468</v>
      </c>
      <c r="E60" s="9">
        <f t="shared" si="7"/>
        <v>95.289575289575296</v>
      </c>
      <c r="F60" s="8">
        <f>SUM(F61:F67)</f>
        <v>1366</v>
      </c>
      <c r="G60" s="9">
        <f t="shared" si="0"/>
        <v>55.348460291734206</v>
      </c>
      <c r="H60" s="8">
        <f>SUM(H61:H67)</f>
        <v>1102</v>
      </c>
      <c r="I60" s="9">
        <f t="shared" si="1"/>
        <v>44.651539708265801</v>
      </c>
      <c r="J60" s="8">
        <f>SUM(J61:J67)</f>
        <v>0</v>
      </c>
      <c r="K60" s="9" t="str">
        <f t="shared" si="2"/>
        <v>.0</v>
      </c>
      <c r="L60" s="8">
        <f>SUM(L61:L67)</f>
        <v>2467</v>
      </c>
      <c r="M60" s="9">
        <f t="shared" si="3"/>
        <v>95.250965250965251</v>
      </c>
      <c r="N60" s="8">
        <f>SUM(N61:N67)</f>
        <v>1747</v>
      </c>
      <c r="O60" s="9">
        <f t="shared" si="4"/>
        <v>70.814754762869882</v>
      </c>
      <c r="P60" s="8">
        <f>SUM(P61:P67)</f>
        <v>720</v>
      </c>
      <c r="Q60" s="9">
        <f t="shared" si="5"/>
        <v>29.185245237130118</v>
      </c>
      <c r="R60" s="8">
        <f>SUM(R61:R67)</f>
        <v>0</v>
      </c>
      <c r="S60" s="9" t="str">
        <f t="shared" si="6"/>
        <v>.0</v>
      </c>
    </row>
    <row r="61" spans="1:19" ht="21" customHeight="1" x14ac:dyDescent="0.2">
      <c r="A61" s="11"/>
      <c r="B61" s="11" t="s">
        <v>66</v>
      </c>
      <c r="C61" s="26">
        <v>817</v>
      </c>
      <c r="D61" s="8">
        <f t="shared" ref="D61:D67" si="18">SUM(F61,H61,J61)</f>
        <v>811</v>
      </c>
      <c r="E61" s="9">
        <f t="shared" si="7"/>
        <v>99.265605875153</v>
      </c>
      <c r="F61" s="8">
        <v>334</v>
      </c>
      <c r="G61" s="9">
        <f t="shared" si="0"/>
        <v>41.183723797780516</v>
      </c>
      <c r="H61" s="8">
        <v>477</v>
      </c>
      <c r="I61" s="9">
        <f t="shared" si="1"/>
        <v>58.816276202219484</v>
      </c>
      <c r="J61" s="8"/>
      <c r="K61" s="9" t="str">
        <f t="shared" si="2"/>
        <v>.0</v>
      </c>
      <c r="L61" s="8">
        <f t="shared" ref="L61:L67" si="19">SUM(N61,P61,R61)</f>
        <v>812</v>
      </c>
      <c r="M61" s="9">
        <f t="shared" si="3"/>
        <v>99.388004895960833</v>
      </c>
      <c r="N61" s="8">
        <v>496</v>
      </c>
      <c r="O61" s="9">
        <f t="shared" si="4"/>
        <v>61.083743842364534</v>
      </c>
      <c r="P61" s="8">
        <v>316</v>
      </c>
      <c r="Q61" s="9">
        <f t="shared" si="5"/>
        <v>38.916256157635473</v>
      </c>
      <c r="R61" s="8"/>
      <c r="S61" s="9" t="str">
        <f t="shared" si="6"/>
        <v>.0</v>
      </c>
    </row>
    <row r="62" spans="1:19" x14ac:dyDescent="0.2">
      <c r="A62" s="11"/>
      <c r="B62" s="11" t="s">
        <v>67</v>
      </c>
      <c r="C62" s="26">
        <v>301</v>
      </c>
      <c r="D62" s="8">
        <f t="shared" si="18"/>
        <v>292</v>
      </c>
      <c r="E62" s="9">
        <f t="shared" si="7"/>
        <v>97.009966777408636</v>
      </c>
      <c r="F62" s="8">
        <v>247</v>
      </c>
      <c r="G62" s="9">
        <f t="shared" si="0"/>
        <v>84.589041095890423</v>
      </c>
      <c r="H62" s="8">
        <v>45</v>
      </c>
      <c r="I62" s="9">
        <f t="shared" si="1"/>
        <v>15.41095890410959</v>
      </c>
      <c r="J62" s="8"/>
      <c r="K62" s="9" t="str">
        <f t="shared" si="2"/>
        <v>.0</v>
      </c>
      <c r="L62" s="8">
        <f t="shared" si="19"/>
        <v>292</v>
      </c>
      <c r="M62" s="9">
        <f t="shared" si="3"/>
        <v>97.009966777408636</v>
      </c>
      <c r="N62" s="8">
        <v>260</v>
      </c>
      <c r="O62" s="9">
        <f t="shared" si="4"/>
        <v>89.041095890410958</v>
      </c>
      <c r="P62" s="8">
        <v>32</v>
      </c>
      <c r="Q62" s="9">
        <f t="shared" si="5"/>
        <v>10.95890410958904</v>
      </c>
      <c r="R62" s="8"/>
      <c r="S62" s="9" t="str">
        <f t="shared" si="6"/>
        <v>.0</v>
      </c>
    </row>
    <row r="63" spans="1:19" x14ac:dyDescent="0.2">
      <c r="A63" s="11"/>
      <c r="B63" s="11" t="s">
        <v>68</v>
      </c>
      <c r="C63" s="26">
        <v>281</v>
      </c>
      <c r="D63" s="8">
        <f t="shared" si="18"/>
        <v>238</v>
      </c>
      <c r="E63" s="9">
        <f t="shared" si="7"/>
        <v>84.69750889679716</v>
      </c>
      <c r="F63" s="8">
        <v>144</v>
      </c>
      <c r="G63" s="9">
        <f t="shared" si="0"/>
        <v>60.504201680672267</v>
      </c>
      <c r="H63" s="8">
        <v>94</v>
      </c>
      <c r="I63" s="9">
        <f t="shared" si="1"/>
        <v>39.495798319327733</v>
      </c>
      <c r="J63" s="8"/>
      <c r="K63" s="9" t="str">
        <f t="shared" si="2"/>
        <v>.0</v>
      </c>
      <c r="L63" s="8">
        <f t="shared" si="19"/>
        <v>238</v>
      </c>
      <c r="M63" s="9">
        <f t="shared" si="3"/>
        <v>84.69750889679716</v>
      </c>
      <c r="N63" s="8">
        <v>188</v>
      </c>
      <c r="O63" s="9">
        <f t="shared" si="4"/>
        <v>78.991596638655466</v>
      </c>
      <c r="P63" s="8">
        <v>50</v>
      </c>
      <c r="Q63" s="9">
        <f t="shared" si="5"/>
        <v>21.008403361344538</v>
      </c>
      <c r="R63" s="8"/>
      <c r="S63" s="9" t="str">
        <f t="shared" si="6"/>
        <v>.0</v>
      </c>
    </row>
    <row r="64" spans="1:19" x14ac:dyDescent="0.2">
      <c r="A64" s="11"/>
      <c r="B64" s="11" t="s">
        <v>69</v>
      </c>
      <c r="C64" s="26">
        <v>326</v>
      </c>
      <c r="D64" s="8">
        <f t="shared" si="18"/>
        <v>316</v>
      </c>
      <c r="E64" s="9">
        <f t="shared" si="7"/>
        <v>96.932515337423311</v>
      </c>
      <c r="F64" s="8">
        <v>206</v>
      </c>
      <c r="G64" s="9">
        <f t="shared" si="0"/>
        <v>65.189873417721529</v>
      </c>
      <c r="H64" s="8">
        <v>110</v>
      </c>
      <c r="I64" s="9">
        <f t="shared" si="1"/>
        <v>34.810126582278485</v>
      </c>
      <c r="J64" s="8"/>
      <c r="K64" s="9" t="str">
        <f t="shared" si="2"/>
        <v>.0</v>
      </c>
      <c r="L64" s="8">
        <f t="shared" si="19"/>
        <v>318</v>
      </c>
      <c r="M64" s="9">
        <f t="shared" si="3"/>
        <v>97.546012269938657</v>
      </c>
      <c r="N64" s="8">
        <v>234</v>
      </c>
      <c r="O64" s="9">
        <f t="shared" si="4"/>
        <v>73.584905660377359</v>
      </c>
      <c r="P64" s="8">
        <v>84</v>
      </c>
      <c r="Q64" s="9">
        <f t="shared" si="5"/>
        <v>26.415094339622641</v>
      </c>
      <c r="R64" s="8"/>
      <c r="S64" s="9" t="str">
        <f t="shared" si="6"/>
        <v>.0</v>
      </c>
    </row>
    <row r="65" spans="1:19" x14ac:dyDescent="0.2">
      <c r="A65" s="11"/>
      <c r="B65" s="11" t="s">
        <v>70</v>
      </c>
      <c r="C65" s="26">
        <v>493</v>
      </c>
      <c r="D65" s="8">
        <f t="shared" si="18"/>
        <v>471</v>
      </c>
      <c r="E65" s="9">
        <f t="shared" si="7"/>
        <v>95.537525354969574</v>
      </c>
      <c r="F65" s="8">
        <v>303</v>
      </c>
      <c r="G65" s="9">
        <f t="shared" si="0"/>
        <v>64.331210191082803</v>
      </c>
      <c r="H65" s="8">
        <v>168</v>
      </c>
      <c r="I65" s="9">
        <f t="shared" si="1"/>
        <v>35.668789808917197</v>
      </c>
      <c r="J65" s="8"/>
      <c r="K65" s="9" t="str">
        <f t="shared" si="2"/>
        <v>.0</v>
      </c>
      <c r="L65" s="8">
        <f t="shared" si="19"/>
        <v>467</v>
      </c>
      <c r="M65" s="9">
        <f t="shared" si="3"/>
        <v>94.726166328600399</v>
      </c>
      <c r="N65" s="8">
        <v>382</v>
      </c>
      <c r="O65" s="9">
        <f t="shared" si="4"/>
        <v>81.798715203426127</v>
      </c>
      <c r="P65" s="8">
        <v>85</v>
      </c>
      <c r="Q65" s="9">
        <f t="shared" si="5"/>
        <v>18.201284796573873</v>
      </c>
      <c r="R65" s="8"/>
      <c r="S65" s="9" t="str">
        <f t="shared" si="6"/>
        <v>.0</v>
      </c>
    </row>
    <row r="66" spans="1:19" x14ac:dyDescent="0.2">
      <c r="A66" s="11"/>
      <c r="B66" s="11" t="s">
        <v>71</v>
      </c>
      <c r="C66" s="26">
        <v>314</v>
      </c>
      <c r="D66" s="8">
        <f t="shared" si="18"/>
        <v>290</v>
      </c>
      <c r="E66" s="9">
        <f t="shared" si="7"/>
        <v>92.356687898089177</v>
      </c>
      <c r="F66" s="8">
        <v>115</v>
      </c>
      <c r="G66" s="9">
        <f t="shared" si="0"/>
        <v>39.655172413793103</v>
      </c>
      <c r="H66" s="8">
        <v>175</v>
      </c>
      <c r="I66" s="9">
        <f t="shared" si="1"/>
        <v>60.344827586206897</v>
      </c>
      <c r="J66" s="8"/>
      <c r="K66" s="9" t="str">
        <f t="shared" si="2"/>
        <v>.0</v>
      </c>
      <c r="L66" s="8">
        <f t="shared" si="19"/>
        <v>290</v>
      </c>
      <c r="M66" s="9">
        <f t="shared" si="3"/>
        <v>92.356687898089177</v>
      </c>
      <c r="N66" s="8">
        <v>170</v>
      </c>
      <c r="O66" s="9">
        <f t="shared" si="4"/>
        <v>58.620689655172406</v>
      </c>
      <c r="P66" s="8">
        <v>120</v>
      </c>
      <c r="Q66" s="9">
        <f t="shared" si="5"/>
        <v>41.379310344827587</v>
      </c>
      <c r="R66" s="8"/>
      <c r="S66" s="9" t="str">
        <f t="shared" si="6"/>
        <v>.0</v>
      </c>
    </row>
    <row r="67" spans="1:19" x14ac:dyDescent="0.2">
      <c r="A67" s="11"/>
      <c r="B67" s="11" t="s">
        <v>72</v>
      </c>
      <c r="C67" s="26">
        <v>58</v>
      </c>
      <c r="D67" s="8">
        <f t="shared" si="18"/>
        <v>50</v>
      </c>
      <c r="E67" s="9">
        <f t="shared" si="7"/>
        <v>86.206896551724128</v>
      </c>
      <c r="F67" s="8">
        <v>17</v>
      </c>
      <c r="G67" s="9">
        <f t="shared" si="0"/>
        <v>34</v>
      </c>
      <c r="H67" s="8">
        <v>33</v>
      </c>
      <c r="I67" s="9">
        <f t="shared" si="1"/>
        <v>66</v>
      </c>
      <c r="J67" s="8"/>
      <c r="K67" s="9" t="str">
        <f t="shared" si="2"/>
        <v>.0</v>
      </c>
      <c r="L67" s="8">
        <f t="shared" si="19"/>
        <v>50</v>
      </c>
      <c r="M67" s="9">
        <f t="shared" si="3"/>
        <v>86.206896551724128</v>
      </c>
      <c r="N67" s="8">
        <v>17</v>
      </c>
      <c r="O67" s="9">
        <f t="shared" si="4"/>
        <v>34</v>
      </c>
      <c r="P67" s="8">
        <v>33</v>
      </c>
      <c r="Q67" s="9">
        <f t="shared" si="5"/>
        <v>66</v>
      </c>
      <c r="R67" s="8"/>
      <c r="S67" s="9" t="str">
        <f t="shared" si="6"/>
        <v>.0</v>
      </c>
    </row>
    <row r="68" spans="1:19" ht="21" customHeight="1" x14ac:dyDescent="0.2">
      <c r="A68" s="10" t="s">
        <v>73</v>
      </c>
      <c r="B68" s="10"/>
      <c r="C68" s="8">
        <f>SUM(C69:C78)</f>
        <v>4888</v>
      </c>
      <c r="D68" s="8">
        <f>SUM(D69:D78)</f>
        <v>4709</v>
      </c>
      <c r="E68" s="9">
        <f t="shared" si="7"/>
        <v>96.337970540098198</v>
      </c>
      <c r="F68" s="8">
        <f>SUM(F69:F78)</f>
        <v>3010</v>
      </c>
      <c r="G68" s="9">
        <f t="shared" si="0"/>
        <v>63.920152898704607</v>
      </c>
      <c r="H68" s="8">
        <f>SUM(H69:H78)</f>
        <v>1699</v>
      </c>
      <c r="I68" s="9">
        <f t="shared" si="1"/>
        <v>36.079847101295393</v>
      </c>
      <c r="J68" s="8">
        <f>SUM(J69:J78)</f>
        <v>0</v>
      </c>
      <c r="K68" s="9" t="str">
        <f t="shared" si="2"/>
        <v>.0</v>
      </c>
      <c r="L68" s="8">
        <f>SUM(L69:L78)</f>
        <v>4696</v>
      </c>
      <c r="M68" s="9">
        <f t="shared" si="3"/>
        <v>96.072013093289684</v>
      </c>
      <c r="N68" s="8">
        <f>SUM(N69:N78)</f>
        <v>3610</v>
      </c>
      <c r="O68" s="9">
        <f t="shared" si="4"/>
        <v>76.873935264054509</v>
      </c>
      <c r="P68" s="8">
        <f>SUM(P69:P78)</f>
        <v>1086</v>
      </c>
      <c r="Q68" s="9">
        <f t="shared" si="5"/>
        <v>23.126064735945487</v>
      </c>
      <c r="R68" s="8">
        <f>SUM(R69:R78)</f>
        <v>0</v>
      </c>
      <c r="S68" s="9" t="str">
        <f t="shared" si="6"/>
        <v>.0</v>
      </c>
    </row>
    <row r="69" spans="1:19" ht="21" customHeight="1" x14ac:dyDescent="0.2">
      <c r="A69" s="11"/>
      <c r="B69" s="11" t="s">
        <v>74</v>
      </c>
      <c r="C69" s="26">
        <v>499</v>
      </c>
      <c r="D69" s="8">
        <f t="shared" ref="D69:D78" si="20">SUM(F69,H69,J69)</f>
        <v>492</v>
      </c>
      <c r="E69" s="9">
        <f t="shared" si="7"/>
        <v>98.597194388777552</v>
      </c>
      <c r="F69" s="8">
        <v>293</v>
      </c>
      <c r="G69" s="9">
        <f t="shared" si="0"/>
        <v>59.552845528455286</v>
      </c>
      <c r="H69" s="8">
        <v>199</v>
      </c>
      <c r="I69" s="9">
        <f t="shared" si="1"/>
        <v>40.447154471544714</v>
      </c>
      <c r="J69" s="8"/>
      <c r="K69" s="9" t="str">
        <f t="shared" si="2"/>
        <v>.0</v>
      </c>
      <c r="L69" s="8">
        <f t="shared" ref="L69:L78" si="21">SUM(N69,P69,R69)</f>
        <v>492</v>
      </c>
      <c r="M69" s="9">
        <f t="shared" si="3"/>
        <v>98.597194388777552</v>
      </c>
      <c r="N69" s="8">
        <v>310</v>
      </c>
      <c r="O69" s="9">
        <f t="shared" si="4"/>
        <v>63.00813008130082</v>
      </c>
      <c r="P69" s="8">
        <v>182</v>
      </c>
      <c r="Q69" s="9">
        <f t="shared" si="5"/>
        <v>36.991869918699187</v>
      </c>
      <c r="R69" s="8"/>
      <c r="S69" s="9" t="str">
        <f t="shared" si="6"/>
        <v>.0</v>
      </c>
    </row>
    <row r="70" spans="1:19" x14ac:dyDescent="0.2">
      <c r="A70" s="11"/>
      <c r="B70" s="11" t="s">
        <v>75</v>
      </c>
      <c r="C70" s="26">
        <v>191</v>
      </c>
      <c r="D70" s="8">
        <f t="shared" si="20"/>
        <v>191</v>
      </c>
      <c r="E70" s="9">
        <f t="shared" si="7"/>
        <v>100</v>
      </c>
      <c r="F70" s="8">
        <v>149</v>
      </c>
      <c r="G70" s="9">
        <f t="shared" si="0"/>
        <v>78.010471204188477</v>
      </c>
      <c r="H70" s="8">
        <v>42</v>
      </c>
      <c r="I70" s="9">
        <f t="shared" si="1"/>
        <v>21.98952879581152</v>
      </c>
      <c r="J70" s="8"/>
      <c r="K70" s="9" t="str">
        <f t="shared" si="2"/>
        <v>.0</v>
      </c>
      <c r="L70" s="8">
        <f t="shared" si="21"/>
        <v>190</v>
      </c>
      <c r="M70" s="9">
        <f t="shared" si="3"/>
        <v>99.476439790575924</v>
      </c>
      <c r="N70" s="8">
        <v>153</v>
      </c>
      <c r="O70" s="9">
        <f t="shared" si="4"/>
        <v>80.526315789473685</v>
      </c>
      <c r="P70" s="8">
        <v>37</v>
      </c>
      <c r="Q70" s="9">
        <f t="shared" si="5"/>
        <v>19.473684210526315</v>
      </c>
      <c r="R70" s="8"/>
      <c r="S70" s="9" t="str">
        <f t="shared" si="6"/>
        <v>.0</v>
      </c>
    </row>
    <row r="71" spans="1:19" x14ac:dyDescent="0.2">
      <c r="A71" s="11"/>
      <c r="B71" s="11" t="s">
        <v>76</v>
      </c>
      <c r="C71" s="26">
        <v>300</v>
      </c>
      <c r="D71" s="8">
        <f t="shared" si="20"/>
        <v>295</v>
      </c>
      <c r="E71" s="9">
        <f t="shared" si="7"/>
        <v>98.333333333333329</v>
      </c>
      <c r="F71" s="8">
        <v>182</v>
      </c>
      <c r="G71" s="9">
        <f t="shared" si="0"/>
        <v>61.694915254237294</v>
      </c>
      <c r="H71" s="8">
        <v>113</v>
      </c>
      <c r="I71" s="9">
        <f t="shared" si="1"/>
        <v>38.305084745762713</v>
      </c>
      <c r="J71" s="8"/>
      <c r="K71" s="9" t="str">
        <f t="shared" si="2"/>
        <v>.0</v>
      </c>
      <c r="L71" s="8">
        <f t="shared" si="21"/>
        <v>295</v>
      </c>
      <c r="M71" s="9">
        <f t="shared" si="3"/>
        <v>98.333333333333329</v>
      </c>
      <c r="N71" s="8">
        <v>218</v>
      </c>
      <c r="O71" s="9">
        <f t="shared" si="4"/>
        <v>73.898305084745758</v>
      </c>
      <c r="P71" s="8">
        <v>77</v>
      </c>
      <c r="Q71" s="9">
        <f t="shared" si="5"/>
        <v>26.101694915254235</v>
      </c>
      <c r="R71" s="8"/>
      <c r="S71" s="9" t="str">
        <f t="shared" si="6"/>
        <v>.0</v>
      </c>
    </row>
    <row r="72" spans="1:19" x14ac:dyDescent="0.2">
      <c r="A72" s="11"/>
      <c r="B72" s="11" t="s">
        <v>77</v>
      </c>
      <c r="C72" s="26">
        <v>427</v>
      </c>
      <c r="D72" s="8">
        <f t="shared" si="20"/>
        <v>427</v>
      </c>
      <c r="E72" s="9">
        <f t="shared" si="7"/>
        <v>100</v>
      </c>
      <c r="F72" s="8">
        <v>278</v>
      </c>
      <c r="G72" s="9">
        <f t="shared" si="0"/>
        <v>65.105386416861819</v>
      </c>
      <c r="H72" s="8">
        <v>149</v>
      </c>
      <c r="I72" s="9">
        <f t="shared" si="1"/>
        <v>34.894613583138174</v>
      </c>
      <c r="J72" s="8"/>
      <c r="K72" s="9" t="str">
        <f t="shared" si="2"/>
        <v>.0</v>
      </c>
      <c r="L72" s="8">
        <f t="shared" si="21"/>
        <v>427</v>
      </c>
      <c r="M72" s="9">
        <f t="shared" si="3"/>
        <v>100</v>
      </c>
      <c r="N72" s="8">
        <v>339</v>
      </c>
      <c r="O72" s="9">
        <f t="shared" si="4"/>
        <v>79.391100702576111</v>
      </c>
      <c r="P72" s="8">
        <v>88</v>
      </c>
      <c r="Q72" s="9">
        <f t="shared" si="5"/>
        <v>20.608899297423889</v>
      </c>
      <c r="R72" s="8"/>
      <c r="S72" s="9" t="str">
        <f t="shared" si="6"/>
        <v>.0</v>
      </c>
    </row>
    <row r="73" spans="1:19" x14ac:dyDescent="0.2">
      <c r="A73" s="11"/>
      <c r="B73" s="11" t="s">
        <v>78</v>
      </c>
      <c r="C73" s="26">
        <v>343</v>
      </c>
      <c r="D73" s="8">
        <f t="shared" si="20"/>
        <v>334</v>
      </c>
      <c r="E73" s="9">
        <f t="shared" si="7"/>
        <v>97.376093294460645</v>
      </c>
      <c r="F73" s="8">
        <v>199</v>
      </c>
      <c r="G73" s="9">
        <f t="shared" si="0"/>
        <v>59.580838323353291</v>
      </c>
      <c r="H73" s="8">
        <v>135</v>
      </c>
      <c r="I73" s="9">
        <f t="shared" si="1"/>
        <v>40.419161676646709</v>
      </c>
      <c r="J73" s="8"/>
      <c r="K73" s="9" t="str">
        <f t="shared" si="2"/>
        <v>.0</v>
      </c>
      <c r="L73" s="8">
        <f t="shared" si="21"/>
        <v>333</v>
      </c>
      <c r="M73" s="9">
        <f t="shared" si="3"/>
        <v>97.084548104956269</v>
      </c>
      <c r="N73" s="8">
        <v>229</v>
      </c>
      <c r="O73" s="9">
        <f t="shared" si="4"/>
        <v>68.76876876876878</v>
      </c>
      <c r="P73" s="8">
        <v>104</v>
      </c>
      <c r="Q73" s="9">
        <f t="shared" si="5"/>
        <v>31.231231231231231</v>
      </c>
      <c r="R73" s="8"/>
      <c r="S73" s="9" t="str">
        <f t="shared" si="6"/>
        <v>.0</v>
      </c>
    </row>
    <row r="74" spans="1:19" x14ac:dyDescent="0.2">
      <c r="A74" s="11"/>
      <c r="B74" s="11" t="s">
        <v>79</v>
      </c>
      <c r="C74" s="26">
        <v>1171</v>
      </c>
      <c r="D74" s="8">
        <f t="shared" si="20"/>
        <v>1162</v>
      </c>
      <c r="E74" s="9">
        <f t="shared" si="7"/>
        <v>99.231426131511526</v>
      </c>
      <c r="F74" s="8">
        <v>859</v>
      </c>
      <c r="G74" s="9">
        <f t="shared" ref="G74:G113" si="22">IF(F74=0,".0",F74/D74*100)</f>
        <v>73.924268502581754</v>
      </c>
      <c r="H74" s="8">
        <v>303</v>
      </c>
      <c r="I74" s="9">
        <f t="shared" ref="I74:I113" si="23">IF(H74=0,".0",H74/D74*100)</f>
        <v>26.075731497418243</v>
      </c>
      <c r="J74" s="8"/>
      <c r="K74" s="9" t="str">
        <f t="shared" ref="K74:K113" si="24">IF(J74=0,".0",J74/D74*100)</f>
        <v>.0</v>
      </c>
      <c r="L74" s="8">
        <f t="shared" si="21"/>
        <v>1166</v>
      </c>
      <c r="M74" s="9">
        <f t="shared" ref="M74:M113" si="25">IF(L74=0,".0",L74/C74*100)</f>
        <v>99.573014517506408</v>
      </c>
      <c r="N74" s="8">
        <v>961</v>
      </c>
      <c r="O74" s="9">
        <f t="shared" ref="O74:O113" si="26">IF(N74=0,".0",N74/L74*100)</f>
        <v>82.418524871355061</v>
      </c>
      <c r="P74" s="8">
        <v>205</v>
      </c>
      <c r="Q74" s="9">
        <f t="shared" ref="Q74:Q113" si="27">IF(P74=0,".0",P74/L74*100)</f>
        <v>17.581475128644939</v>
      </c>
      <c r="R74" s="8"/>
      <c r="S74" s="9" t="str">
        <f t="shared" ref="S74:S113" si="28">IF(R74=0,".0",R74/L74*100)</f>
        <v>.0</v>
      </c>
    </row>
    <row r="75" spans="1:19" x14ac:dyDescent="0.2">
      <c r="A75" s="11"/>
      <c r="B75" s="11" t="s">
        <v>80</v>
      </c>
      <c r="C75" s="26">
        <v>762</v>
      </c>
      <c r="D75" s="8">
        <f t="shared" si="20"/>
        <v>721</v>
      </c>
      <c r="E75" s="9">
        <f t="shared" ref="E75:E113" si="29">IF(D75=0,".0",D75/C75*100)</f>
        <v>94.619422572178479</v>
      </c>
      <c r="F75" s="8">
        <v>480</v>
      </c>
      <c r="G75" s="9">
        <f t="shared" si="22"/>
        <v>66.574202496532592</v>
      </c>
      <c r="H75" s="8">
        <v>241</v>
      </c>
      <c r="I75" s="9">
        <f t="shared" si="23"/>
        <v>33.425797503467408</v>
      </c>
      <c r="J75" s="8"/>
      <c r="K75" s="9" t="str">
        <f t="shared" si="24"/>
        <v>.0</v>
      </c>
      <c r="L75" s="8">
        <f t="shared" si="21"/>
        <v>718</v>
      </c>
      <c r="M75" s="9">
        <f t="shared" si="25"/>
        <v>94.225721784776908</v>
      </c>
      <c r="N75" s="8">
        <v>608</v>
      </c>
      <c r="O75" s="9">
        <f t="shared" si="26"/>
        <v>84.67966573816156</v>
      </c>
      <c r="P75" s="8">
        <v>110</v>
      </c>
      <c r="Q75" s="9">
        <f t="shared" si="27"/>
        <v>15.32033426183844</v>
      </c>
      <c r="R75" s="8"/>
      <c r="S75" s="9" t="str">
        <f t="shared" si="28"/>
        <v>.0</v>
      </c>
    </row>
    <row r="76" spans="1:19" x14ac:dyDescent="0.2">
      <c r="B76" s="11" t="s">
        <v>81</v>
      </c>
      <c r="C76" s="26">
        <v>384</v>
      </c>
      <c r="D76" s="8">
        <f t="shared" si="20"/>
        <v>380</v>
      </c>
      <c r="E76" s="9">
        <f t="shared" si="29"/>
        <v>98.958333333333343</v>
      </c>
      <c r="F76" s="8">
        <v>250</v>
      </c>
      <c r="G76" s="9">
        <f t="shared" si="22"/>
        <v>65.789473684210535</v>
      </c>
      <c r="H76" s="8">
        <v>130</v>
      </c>
      <c r="I76" s="9">
        <f t="shared" si="23"/>
        <v>34.210526315789473</v>
      </c>
      <c r="J76" s="8"/>
      <c r="K76" s="9" t="str">
        <f t="shared" si="24"/>
        <v>.0</v>
      </c>
      <c r="L76" s="8">
        <f t="shared" si="21"/>
        <v>371</v>
      </c>
      <c r="M76" s="9">
        <f t="shared" si="25"/>
        <v>96.614583333333343</v>
      </c>
      <c r="N76" s="8">
        <v>277</v>
      </c>
      <c r="O76" s="9">
        <f t="shared" si="26"/>
        <v>74.66307277628033</v>
      </c>
      <c r="P76" s="8">
        <v>94</v>
      </c>
      <c r="Q76" s="9">
        <f t="shared" si="27"/>
        <v>25.336927223719673</v>
      </c>
      <c r="R76" s="8"/>
      <c r="S76" s="9" t="str">
        <f t="shared" si="28"/>
        <v>.0</v>
      </c>
    </row>
    <row r="77" spans="1:19" x14ac:dyDescent="0.2">
      <c r="B77" s="11" t="s">
        <v>82</v>
      </c>
      <c r="C77" s="26">
        <v>320</v>
      </c>
      <c r="D77" s="8">
        <f t="shared" si="20"/>
        <v>225</v>
      </c>
      <c r="E77" s="9">
        <f t="shared" si="29"/>
        <v>70.3125</v>
      </c>
      <c r="F77" s="8">
        <v>96</v>
      </c>
      <c r="G77" s="9">
        <f t="shared" si="22"/>
        <v>42.666666666666671</v>
      </c>
      <c r="H77" s="8">
        <v>129</v>
      </c>
      <c r="I77" s="9">
        <f t="shared" si="23"/>
        <v>57.333333333333336</v>
      </c>
      <c r="J77" s="8"/>
      <c r="K77" s="9" t="str">
        <f t="shared" si="24"/>
        <v>.0</v>
      </c>
      <c r="L77" s="8">
        <f t="shared" si="21"/>
        <v>224</v>
      </c>
      <c r="M77" s="9">
        <f t="shared" si="25"/>
        <v>70</v>
      </c>
      <c r="N77" s="8">
        <v>137</v>
      </c>
      <c r="O77" s="9">
        <f t="shared" si="26"/>
        <v>61.160714285714292</v>
      </c>
      <c r="P77" s="8">
        <v>87</v>
      </c>
      <c r="Q77" s="9">
        <f t="shared" si="27"/>
        <v>38.839285714285715</v>
      </c>
      <c r="R77" s="8"/>
      <c r="S77" s="9" t="str">
        <f t="shared" si="28"/>
        <v>.0</v>
      </c>
    </row>
    <row r="78" spans="1:19" x14ac:dyDescent="0.2">
      <c r="B78" s="11" t="s">
        <v>83</v>
      </c>
      <c r="C78" s="26">
        <v>491</v>
      </c>
      <c r="D78" s="8">
        <f t="shared" si="20"/>
        <v>482</v>
      </c>
      <c r="E78" s="9">
        <f t="shared" si="29"/>
        <v>98.167006109979638</v>
      </c>
      <c r="F78" s="8">
        <v>224</v>
      </c>
      <c r="G78" s="9">
        <f t="shared" si="22"/>
        <v>46.473029045643152</v>
      </c>
      <c r="H78" s="8">
        <v>258</v>
      </c>
      <c r="I78" s="9">
        <f t="shared" si="23"/>
        <v>53.526970954356848</v>
      </c>
      <c r="J78" s="8"/>
      <c r="K78" s="9" t="str">
        <f t="shared" si="24"/>
        <v>.0</v>
      </c>
      <c r="L78" s="8">
        <f t="shared" si="21"/>
        <v>480</v>
      </c>
      <c r="M78" s="9">
        <f t="shared" si="25"/>
        <v>97.759674134419555</v>
      </c>
      <c r="N78" s="8">
        <v>378</v>
      </c>
      <c r="O78" s="9">
        <f t="shared" si="26"/>
        <v>78.75</v>
      </c>
      <c r="P78" s="8">
        <v>102</v>
      </c>
      <c r="Q78" s="9">
        <f t="shared" si="27"/>
        <v>21.25</v>
      </c>
      <c r="R78" s="8"/>
      <c r="S78" s="9" t="str">
        <f t="shared" si="28"/>
        <v>.0</v>
      </c>
    </row>
    <row r="79" spans="1:19" ht="21" customHeight="1" x14ac:dyDescent="0.2">
      <c r="A79" s="10" t="s">
        <v>84</v>
      </c>
      <c r="B79" s="10"/>
      <c r="C79" s="8">
        <f>SUM(C80:C94)</f>
        <v>12036</v>
      </c>
      <c r="D79" s="8">
        <f>SUM(D80:D94)</f>
        <v>11793</v>
      </c>
      <c r="E79" s="9">
        <f t="shared" si="29"/>
        <v>97.981056829511473</v>
      </c>
      <c r="F79" s="8">
        <f>SUM(F80:F94)</f>
        <v>4903</v>
      </c>
      <c r="G79" s="9">
        <f t="shared" si="22"/>
        <v>41.575510896294411</v>
      </c>
      <c r="H79" s="8">
        <f>SUM(H80:H94)</f>
        <v>6890</v>
      </c>
      <c r="I79" s="9">
        <f t="shared" si="23"/>
        <v>58.424489103705589</v>
      </c>
      <c r="J79" s="8">
        <f>SUM(J80:J94)</f>
        <v>0</v>
      </c>
      <c r="K79" s="9" t="str">
        <f t="shared" si="24"/>
        <v>.0</v>
      </c>
      <c r="L79" s="8">
        <f>SUM(L80:L94)</f>
        <v>11586</v>
      </c>
      <c r="M79" s="9">
        <f t="shared" si="25"/>
        <v>96.261216350947151</v>
      </c>
      <c r="N79" s="8">
        <f>SUM(N80:N94)</f>
        <v>6406</v>
      </c>
      <c r="O79" s="9">
        <f t="shared" si="26"/>
        <v>55.290868289314687</v>
      </c>
      <c r="P79" s="8">
        <f>SUM(P80:P94)</f>
        <v>5180</v>
      </c>
      <c r="Q79" s="9">
        <f t="shared" si="27"/>
        <v>44.709131710685313</v>
      </c>
      <c r="R79" s="8">
        <f>SUM(R80:R94)</f>
        <v>0</v>
      </c>
      <c r="S79" s="9" t="str">
        <f t="shared" si="28"/>
        <v>.0</v>
      </c>
    </row>
    <row r="80" spans="1:19" ht="21" customHeight="1" x14ac:dyDescent="0.2">
      <c r="A80" s="11"/>
      <c r="B80" s="11" t="s">
        <v>85</v>
      </c>
      <c r="C80" s="26">
        <v>144</v>
      </c>
      <c r="D80" s="8">
        <f t="shared" ref="D80:D94" si="30">SUM(F80,H80,J80)</f>
        <v>143</v>
      </c>
      <c r="E80" s="9">
        <f t="shared" si="29"/>
        <v>99.305555555555557</v>
      </c>
      <c r="F80" s="8">
        <v>93</v>
      </c>
      <c r="G80" s="9">
        <f t="shared" si="22"/>
        <v>65.034965034965026</v>
      </c>
      <c r="H80" s="8">
        <v>50</v>
      </c>
      <c r="I80" s="9">
        <f t="shared" si="23"/>
        <v>34.965034965034967</v>
      </c>
      <c r="J80" s="8"/>
      <c r="K80" s="9" t="str">
        <f t="shared" si="24"/>
        <v>.0</v>
      </c>
      <c r="L80" s="8">
        <f t="shared" ref="L80:L94" si="31">SUM(N80,P80,R80)</f>
        <v>140</v>
      </c>
      <c r="M80" s="9">
        <f t="shared" si="25"/>
        <v>97.222222222222214</v>
      </c>
      <c r="N80" s="8">
        <v>124</v>
      </c>
      <c r="O80" s="9">
        <f t="shared" si="26"/>
        <v>88.571428571428569</v>
      </c>
      <c r="P80" s="8">
        <v>16</v>
      </c>
      <c r="Q80" s="9">
        <f t="shared" si="27"/>
        <v>11.428571428571429</v>
      </c>
      <c r="R80" s="8"/>
      <c r="S80" s="9" t="str">
        <f t="shared" si="28"/>
        <v>.0</v>
      </c>
    </row>
    <row r="81" spans="1:19" x14ac:dyDescent="0.2">
      <c r="A81" s="11"/>
      <c r="B81" s="11" t="s">
        <v>86</v>
      </c>
      <c r="C81" s="26">
        <v>1973</v>
      </c>
      <c r="D81" s="8">
        <f t="shared" si="30"/>
        <v>1911</v>
      </c>
      <c r="E81" s="9">
        <f t="shared" si="29"/>
        <v>96.857577293461745</v>
      </c>
      <c r="F81" s="8">
        <v>1088</v>
      </c>
      <c r="G81" s="9">
        <f t="shared" si="22"/>
        <v>56.933542647828361</v>
      </c>
      <c r="H81" s="8">
        <v>823</v>
      </c>
      <c r="I81" s="9">
        <f t="shared" si="23"/>
        <v>43.066457352171639</v>
      </c>
      <c r="J81" s="8"/>
      <c r="K81" s="9" t="str">
        <f t="shared" si="24"/>
        <v>.0</v>
      </c>
      <c r="L81" s="8">
        <f t="shared" si="31"/>
        <v>1900</v>
      </c>
      <c r="M81" s="9">
        <f t="shared" si="25"/>
        <v>96.300050684237206</v>
      </c>
      <c r="N81" s="8">
        <v>1369</v>
      </c>
      <c r="O81" s="9">
        <f t="shared" si="26"/>
        <v>72.05263157894737</v>
      </c>
      <c r="P81" s="8">
        <v>531</v>
      </c>
      <c r="Q81" s="9">
        <f t="shared" si="27"/>
        <v>27.94736842105263</v>
      </c>
      <c r="R81" s="8"/>
      <c r="S81" s="9" t="str">
        <f t="shared" si="28"/>
        <v>.0</v>
      </c>
    </row>
    <row r="82" spans="1:19" x14ac:dyDescent="0.2">
      <c r="A82" s="11"/>
      <c r="B82" s="11" t="s">
        <v>87</v>
      </c>
      <c r="C82" s="26">
        <v>661</v>
      </c>
      <c r="D82" s="8">
        <f t="shared" si="30"/>
        <v>656</v>
      </c>
      <c r="E82" s="9">
        <f t="shared" si="29"/>
        <v>99.243570347957643</v>
      </c>
      <c r="F82" s="8">
        <v>298</v>
      </c>
      <c r="G82" s="9">
        <f t="shared" si="22"/>
        <v>45.426829268292686</v>
      </c>
      <c r="H82" s="8">
        <v>358</v>
      </c>
      <c r="I82" s="9">
        <f t="shared" si="23"/>
        <v>54.573170731707322</v>
      </c>
      <c r="J82" s="8"/>
      <c r="K82" s="9" t="str">
        <f t="shared" si="24"/>
        <v>.0</v>
      </c>
      <c r="L82" s="8">
        <f t="shared" si="31"/>
        <v>653</v>
      </c>
      <c r="M82" s="9">
        <f t="shared" si="25"/>
        <v>98.789712556732226</v>
      </c>
      <c r="N82" s="8">
        <v>449</v>
      </c>
      <c r="O82" s="9">
        <f t="shared" si="26"/>
        <v>68.759571209800924</v>
      </c>
      <c r="P82" s="8">
        <v>204</v>
      </c>
      <c r="Q82" s="9">
        <f t="shared" si="27"/>
        <v>31.240428790199083</v>
      </c>
      <c r="R82" s="8"/>
      <c r="S82" s="9" t="str">
        <f t="shared" si="28"/>
        <v>.0</v>
      </c>
    </row>
    <row r="83" spans="1:19" x14ac:dyDescent="0.2">
      <c r="A83" s="11"/>
      <c r="B83" s="11" t="s">
        <v>88</v>
      </c>
      <c r="C83" s="26">
        <v>428</v>
      </c>
      <c r="D83" s="8">
        <f t="shared" si="30"/>
        <v>424</v>
      </c>
      <c r="E83" s="9">
        <f t="shared" si="29"/>
        <v>99.065420560747668</v>
      </c>
      <c r="F83" s="8">
        <v>299</v>
      </c>
      <c r="G83" s="9">
        <f t="shared" si="22"/>
        <v>70.518867924528308</v>
      </c>
      <c r="H83" s="8">
        <v>125</v>
      </c>
      <c r="I83" s="9">
        <f t="shared" si="23"/>
        <v>29.481132075471699</v>
      </c>
      <c r="J83" s="8"/>
      <c r="K83" s="9" t="str">
        <f t="shared" si="24"/>
        <v>.0</v>
      </c>
      <c r="L83" s="8">
        <f t="shared" si="31"/>
        <v>424</v>
      </c>
      <c r="M83" s="9">
        <f t="shared" si="25"/>
        <v>99.065420560747668</v>
      </c>
      <c r="N83" s="8">
        <v>359</v>
      </c>
      <c r="O83" s="9">
        <f t="shared" si="26"/>
        <v>84.669811320754718</v>
      </c>
      <c r="P83" s="8">
        <v>65</v>
      </c>
      <c r="Q83" s="9">
        <f t="shared" si="27"/>
        <v>15.330188679245282</v>
      </c>
      <c r="R83" s="8"/>
      <c r="S83" s="9" t="str">
        <f t="shared" si="28"/>
        <v>.0</v>
      </c>
    </row>
    <row r="84" spans="1:19" x14ac:dyDescent="0.2">
      <c r="A84" s="11"/>
      <c r="B84" s="11" t="s">
        <v>89</v>
      </c>
      <c r="C84" s="26">
        <v>1324</v>
      </c>
      <c r="D84" s="8">
        <f t="shared" si="30"/>
        <v>1316</v>
      </c>
      <c r="E84" s="9">
        <f t="shared" si="29"/>
        <v>99.395770392749256</v>
      </c>
      <c r="F84" s="8">
        <v>709</v>
      </c>
      <c r="G84" s="9">
        <f t="shared" si="22"/>
        <v>53.875379939209722</v>
      </c>
      <c r="H84" s="8">
        <v>607</v>
      </c>
      <c r="I84" s="9">
        <f t="shared" si="23"/>
        <v>46.124620060790271</v>
      </c>
      <c r="J84" s="8"/>
      <c r="K84" s="9" t="str">
        <f t="shared" si="24"/>
        <v>.0</v>
      </c>
      <c r="L84" s="8">
        <f t="shared" si="31"/>
        <v>1311</v>
      </c>
      <c r="M84" s="9">
        <f t="shared" si="25"/>
        <v>99.018126888217523</v>
      </c>
      <c r="N84" s="8">
        <v>834</v>
      </c>
      <c r="O84" s="9">
        <f t="shared" si="26"/>
        <v>63.615560640732262</v>
      </c>
      <c r="P84" s="8">
        <v>477</v>
      </c>
      <c r="Q84" s="9">
        <f t="shared" si="27"/>
        <v>36.384439359267731</v>
      </c>
      <c r="R84" s="8"/>
      <c r="S84" s="9" t="str">
        <f t="shared" si="28"/>
        <v>.0</v>
      </c>
    </row>
    <row r="85" spans="1:19" x14ac:dyDescent="0.2">
      <c r="A85" s="11"/>
      <c r="B85" s="11" t="s">
        <v>90</v>
      </c>
      <c r="C85" s="26">
        <v>4948</v>
      </c>
      <c r="D85" s="8">
        <f t="shared" si="30"/>
        <v>4902</v>
      </c>
      <c r="E85" s="9">
        <f t="shared" si="29"/>
        <v>99.070331447049313</v>
      </c>
      <c r="F85" s="8">
        <v>1234</v>
      </c>
      <c r="G85" s="9">
        <f t="shared" si="22"/>
        <v>25.173398612811098</v>
      </c>
      <c r="H85" s="8">
        <v>3668</v>
      </c>
      <c r="I85" s="9">
        <f t="shared" si="23"/>
        <v>74.826601387188902</v>
      </c>
      <c r="J85" s="8"/>
      <c r="K85" s="9" t="str">
        <f t="shared" si="24"/>
        <v>.0</v>
      </c>
      <c r="L85" s="8">
        <f t="shared" si="31"/>
        <v>4710</v>
      </c>
      <c r="M85" s="9">
        <f t="shared" si="25"/>
        <v>95.189975747776884</v>
      </c>
      <c r="N85" s="8">
        <v>1712</v>
      </c>
      <c r="O85" s="9">
        <f t="shared" si="26"/>
        <v>36.348195329087048</v>
      </c>
      <c r="P85" s="8">
        <v>2998</v>
      </c>
      <c r="Q85" s="9">
        <f t="shared" si="27"/>
        <v>63.651804670912945</v>
      </c>
      <c r="R85" s="8"/>
      <c r="S85" s="9" t="str">
        <f t="shared" si="28"/>
        <v>.0</v>
      </c>
    </row>
    <row r="86" spans="1:19" x14ac:dyDescent="0.2">
      <c r="A86" s="11"/>
      <c r="B86" s="11" t="s">
        <v>91</v>
      </c>
      <c r="C86" s="26">
        <v>218</v>
      </c>
      <c r="D86" s="8">
        <f t="shared" si="30"/>
        <v>210</v>
      </c>
      <c r="E86" s="9">
        <f t="shared" si="29"/>
        <v>96.330275229357795</v>
      </c>
      <c r="F86" s="8">
        <v>84</v>
      </c>
      <c r="G86" s="9">
        <f t="shared" si="22"/>
        <v>40</v>
      </c>
      <c r="H86" s="8">
        <v>126</v>
      </c>
      <c r="I86" s="9">
        <f t="shared" si="23"/>
        <v>60</v>
      </c>
      <c r="J86" s="8"/>
      <c r="K86" s="9" t="str">
        <f t="shared" si="24"/>
        <v>.0</v>
      </c>
      <c r="L86" s="8">
        <f t="shared" si="31"/>
        <v>210</v>
      </c>
      <c r="M86" s="9">
        <f t="shared" si="25"/>
        <v>96.330275229357795</v>
      </c>
      <c r="N86" s="8">
        <v>151</v>
      </c>
      <c r="O86" s="9">
        <f t="shared" si="26"/>
        <v>71.904761904761898</v>
      </c>
      <c r="P86" s="8">
        <v>59</v>
      </c>
      <c r="Q86" s="9">
        <f t="shared" si="27"/>
        <v>28.095238095238095</v>
      </c>
      <c r="R86" s="8"/>
      <c r="S86" s="9" t="str">
        <f t="shared" si="28"/>
        <v>.0</v>
      </c>
    </row>
    <row r="87" spans="1:19" x14ac:dyDescent="0.2">
      <c r="B87" s="11" t="s">
        <v>92</v>
      </c>
      <c r="C87" s="26">
        <v>242</v>
      </c>
      <c r="D87" s="8">
        <f t="shared" si="30"/>
        <v>217</v>
      </c>
      <c r="E87" s="9">
        <f t="shared" si="29"/>
        <v>89.669421487603302</v>
      </c>
      <c r="F87" s="8">
        <v>128</v>
      </c>
      <c r="G87" s="9">
        <f t="shared" si="22"/>
        <v>58.986175115207374</v>
      </c>
      <c r="H87" s="8">
        <v>89</v>
      </c>
      <c r="I87" s="9">
        <f t="shared" si="23"/>
        <v>41.013824884792626</v>
      </c>
      <c r="J87" s="8"/>
      <c r="K87" s="9" t="str">
        <f t="shared" si="24"/>
        <v>.0</v>
      </c>
      <c r="L87" s="8">
        <f t="shared" si="31"/>
        <v>226</v>
      </c>
      <c r="M87" s="9">
        <f t="shared" si="25"/>
        <v>93.388429752066116</v>
      </c>
      <c r="N87" s="8">
        <v>174</v>
      </c>
      <c r="O87" s="9">
        <f t="shared" si="26"/>
        <v>76.991150442477874</v>
      </c>
      <c r="P87" s="8">
        <v>52</v>
      </c>
      <c r="Q87" s="9">
        <f t="shared" si="27"/>
        <v>23.008849557522122</v>
      </c>
      <c r="R87" s="8"/>
      <c r="S87" s="9" t="str">
        <f t="shared" si="28"/>
        <v>.0</v>
      </c>
    </row>
    <row r="88" spans="1:19" x14ac:dyDescent="0.2">
      <c r="B88" s="11" t="s">
        <v>93</v>
      </c>
      <c r="C88" s="26">
        <v>266</v>
      </c>
      <c r="D88" s="8">
        <f t="shared" si="30"/>
        <v>264</v>
      </c>
      <c r="E88" s="9">
        <f t="shared" si="29"/>
        <v>99.248120300751879</v>
      </c>
      <c r="F88" s="8">
        <v>144</v>
      </c>
      <c r="G88" s="9">
        <f t="shared" si="22"/>
        <v>54.54545454545454</v>
      </c>
      <c r="H88" s="8">
        <v>120</v>
      </c>
      <c r="I88" s="9">
        <f t="shared" si="23"/>
        <v>45.454545454545453</v>
      </c>
      <c r="J88" s="8"/>
      <c r="K88" s="9" t="str">
        <f t="shared" si="24"/>
        <v>.0</v>
      </c>
      <c r="L88" s="8">
        <f t="shared" si="31"/>
        <v>264</v>
      </c>
      <c r="M88" s="9">
        <f t="shared" si="25"/>
        <v>99.248120300751879</v>
      </c>
      <c r="N88" s="8">
        <v>167</v>
      </c>
      <c r="O88" s="9">
        <f t="shared" si="26"/>
        <v>63.257575757575758</v>
      </c>
      <c r="P88" s="8">
        <v>97</v>
      </c>
      <c r="Q88" s="9">
        <f t="shared" si="27"/>
        <v>36.742424242424242</v>
      </c>
      <c r="R88" s="8"/>
      <c r="S88" s="9" t="str">
        <f t="shared" si="28"/>
        <v>.0</v>
      </c>
    </row>
    <row r="89" spans="1:19" x14ac:dyDescent="0.2">
      <c r="B89" s="11" t="s">
        <v>94</v>
      </c>
      <c r="C89" s="26">
        <v>414</v>
      </c>
      <c r="D89" s="8">
        <f t="shared" si="30"/>
        <v>411</v>
      </c>
      <c r="E89" s="9">
        <f t="shared" si="29"/>
        <v>99.275362318840578</v>
      </c>
      <c r="F89" s="8">
        <v>212</v>
      </c>
      <c r="G89" s="9">
        <f t="shared" si="22"/>
        <v>51.581508515815088</v>
      </c>
      <c r="H89" s="8">
        <v>199</v>
      </c>
      <c r="I89" s="9">
        <f t="shared" si="23"/>
        <v>48.418491484184919</v>
      </c>
      <c r="J89" s="8"/>
      <c r="K89" s="9" t="str">
        <f t="shared" si="24"/>
        <v>.0</v>
      </c>
      <c r="L89" s="8">
        <f t="shared" si="31"/>
        <v>410</v>
      </c>
      <c r="M89" s="9">
        <f t="shared" si="25"/>
        <v>99.033816425120762</v>
      </c>
      <c r="N89" s="8">
        <v>274</v>
      </c>
      <c r="O89" s="9">
        <f t="shared" si="26"/>
        <v>66.829268292682926</v>
      </c>
      <c r="P89" s="8">
        <v>136</v>
      </c>
      <c r="Q89" s="9">
        <f t="shared" si="27"/>
        <v>33.170731707317074</v>
      </c>
      <c r="R89" s="8"/>
      <c r="S89" s="9" t="str">
        <f t="shared" si="28"/>
        <v>.0</v>
      </c>
    </row>
    <row r="90" spans="1:19" x14ac:dyDescent="0.2">
      <c r="B90" s="11" t="s">
        <v>95</v>
      </c>
      <c r="C90" s="26">
        <v>637</v>
      </c>
      <c r="D90" s="8">
        <f t="shared" si="30"/>
        <v>603</v>
      </c>
      <c r="E90" s="9">
        <f t="shared" si="29"/>
        <v>94.662480376766084</v>
      </c>
      <c r="F90" s="8">
        <v>260</v>
      </c>
      <c r="G90" s="9">
        <f t="shared" si="22"/>
        <v>43.117744610281925</v>
      </c>
      <c r="H90" s="8">
        <v>343</v>
      </c>
      <c r="I90" s="9">
        <f t="shared" si="23"/>
        <v>56.882255389718075</v>
      </c>
      <c r="J90" s="8"/>
      <c r="K90" s="9" t="str">
        <f t="shared" si="24"/>
        <v>.0</v>
      </c>
      <c r="L90" s="8">
        <f t="shared" si="31"/>
        <v>601</v>
      </c>
      <c r="M90" s="9">
        <f t="shared" si="25"/>
        <v>94.34850863422291</v>
      </c>
      <c r="N90" s="8">
        <v>350</v>
      </c>
      <c r="O90" s="9">
        <f t="shared" si="26"/>
        <v>58.236272878535779</v>
      </c>
      <c r="P90" s="8">
        <v>251</v>
      </c>
      <c r="Q90" s="9">
        <f t="shared" si="27"/>
        <v>41.763727121464228</v>
      </c>
      <c r="R90" s="8"/>
      <c r="S90" s="9" t="str">
        <f t="shared" si="28"/>
        <v>.0</v>
      </c>
    </row>
    <row r="91" spans="1:19" x14ac:dyDescent="0.2">
      <c r="B91" s="11" t="s">
        <v>96</v>
      </c>
      <c r="C91" s="26">
        <v>220</v>
      </c>
      <c r="D91" s="8">
        <f t="shared" si="30"/>
        <v>182</v>
      </c>
      <c r="E91" s="9">
        <f t="shared" si="29"/>
        <v>82.727272727272734</v>
      </c>
      <c r="F91" s="8">
        <v>129</v>
      </c>
      <c r="G91" s="9">
        <f t="shared" si="22"/>
        <v>70.879120879120876</v>
      </c>
      <c r="H91" s="8">
        <v>53</v>
      </c>
      <c r="I91" s="9">
        <f t="shared" si="23"/>
        <v>29.120879120879124</v>
      </c>
      <c r="J91" s="8"/>
      <c r="K91" s="9" t="str">
        <f t="shared" si="24"/>
        <v>.0</v>
      </c>
      <c r="L91" s="8">
        <f t="shared" si="31"/>
        <v>182</v>
      </c>
      <c r="M91" s="9">
        <f t="shared" si="25"/>
        <v>82.727272727272734</v>
      </c>
      <c r="N91" s="8">
        <v>173</v>
      </c>
      <c r="O91" s="9">
        <f t="shared" si="26"/>
        <v>95.054945054945051</v>
      </c>
      <c r="P91" s="8">
        <v>9</v>
      </c>
      <c r="Q91" s="9">
        <f t="shared" si="27"/>
        <v>4.9450549450549453</v>
      </c>
      <c r="R91" s="8"/>
      <c r="S91" s="9" t="str">
        <f t="shared" si="28"/>
        <v>.0</v>
      </c>
    </row>
    <row r="92" spans="1:19" x14ac:dyDescent="0.2">
      <c r="B92" s="11" t="s">
        <v>97</v>
      </c>
      <c r="C92" s="26">
        <v>508</v>
      </c>
      <c r="D92" s="8">
        <f t="shared" si="30"/>
        <v>502</v>
      </c>
      <c r="E92" s="9">
        <f t="shared" si="29"/>
        <v>98.818897637795274</v>
      </c>
      <c r="F92" s="8">
        <v>208</v>
      </c>
      <c r="G92" s="9">
        <f t="shared" si="22"/>
        <v>41.43426294820717</v>
      </c>
      <c r="H92" s="8">
        <v>294</v>
      </c>
      <c r="I92" s="9">
        <f t="shared" si="23"/>
        <v>58.56573705179283</v>
      </c>
      <c r="J92" s="8"/>
      <c r="K92" s="9" t="str">
        <f t="shared" si="24"/>
        <v>.0</v>
      </c>
      <c r="L92" s="8">
        <f t="shared" si="31"/>
        <v>503</v>
      </c>
      <c r="M92" s="9">
        <f t="shared" si="25"/>
        <v>99.015748031496059</v>
      </c>
      <c r="N92" s="8">
        <v>248</v>
      </c>
      <c r="O92" s="9">
        <f t="shared" si="26"/>
        <v>49.304174950298211</v>
      </c>
      <c r="P92" s="8">
        <v>255</v>
      </c>
      <c r="Q92" s="9">
        <f t="shared" si="27"/>
        <v>50.695825049701796</v>
      </c>
      <c r="R92" s="8"/>
      <c r="S92" s="9" t="str">
        <f t="shared" si="28"/>
        <v>.0</v>
      </c>
    </row>
    <row r="93" spans="1:19" x14ac:dyDescent="0.2">
      <c r="B93" s="11" t="s">
        <v>98</v>
      </c>
      <c r="C93" s="26">
        <v>37</v>
      </c>
      <c r="D93" s="8">
        <f t="shared" si="30"/>
        <v>36</v>
      </c>
      <c r="E93" s="9">
        <f t="shared" si="29"/>
        <v>97.297297297297305</v>
      </c>
      <c r="F93" s="8">
        <v>13</v>
      </c>
      <c r="G93" s="9">
        <f t="shared" si="22"/>
        <v>36.111111111111107</v>
      </c>
      <c r="H93" s="8">
        <v>23</v>
      </c>
      <c r="I93" s="9">
        <f t="shared" si="23"/>
        <v>63.888888888888886</v>
      </c>
      <c r="J93" s="8"/>
      <c r="K93" s="9" t="str">
        <f t="shared" si="24"/>
        <v>.0</v>
      </c>
      <c r="L93" s="8">
        <f t="shared" si="31"/>
        <v>36</v>
      </c>
      <c r="M93" s="9">
        <f t="shared" si="25"/>
        <v>97.297297297297305</v>
      </c>
      <c r="N93" s="8">
        <v>19</v>
      </c>
      <c r="O93" s="9">
        <f t="shared" si="26"/>
        <v>52.777777777777779</v>
      </c>
      <c r="P93" s="8">
        <v>17</v>
      </c>
      <c r="Q93" s="9">
        <f t="shared" si="27"/>
        <v>47.222222222222221</v>
      </c>
      <c r="R93" s="8"/>
      <c r="S93" s="9" t="str">
        <f t="shared" si="28"/>
        <v>.0</v>
      </c>
    </row>
    <row r="94" spans="1:19" x14ac:dyDescent="0.2">
      <c r="B94" s="11" t="s">
        <v>99</v>
      </c>
      <c r="C94" s="26">
        <v>16</v>
      </c>
      <c r="D94" s="8">
        <f t="shared" si="30"/>
        <v>16</v>
      </c>
      <c r="E94" s="9">
        <f t="shared" si="29"/>
        <v>100</v>
      </c>
      <c r="F94" s="8">
        <v>4</v>
      </c>
      <c r="G94" s="9">
        <f t="shared" si="22"/>
        <v>25</v>
      </c>
      <c r="H94" s="8">
        <v>12</v>
      </c>
      <c r="I94" s="9">
        <f t="shared" si="23"/>
        <v>75</v>
      </c>
      <c r="J94" s="8"/>
      <c r="K94" s="9" t="str">
        <f t="shared" si="24"/>
        <v>.0</v>
      </c>
      <c r="L94" s="8">
        <f t="shared" si="31"/>
        <v>16</v>
      </c>
      <c r="M94" s="9">
        <f t="shared" si="25"/>
        <v>100</v>
      </c>
      <c r="N94" s="8">
        <v>3</v>
      </c>
      <c r="O94" s="9">
        <f t="shared" si="26"/>
        <v>18.75</v>
      </c>
      <c r="P94" s="8">
        <v>13</v>
      </c>
      <c r="Q94" s="9">
        <f t="shared" si="27"/>
        <v>81.25</v>
      </c>
      <c r="R94" s="8"/>
      <c r="S94" s="9" t="str">
        <f t="shared" si="28"/>
        <v>.0</v>
      </c>
    </row>
    <row r="95" spans="1:19" ht="21" customHeight="1" x14ac:dyDescent="0.2">
      <c r="A95" s="10" t="s">
        <v>100</v>
      </c>
      <c r="B95" s="10"/>
      <c r="C95" s="8">
        <f>SUM(C96:C103)</f>
        <v>3462</v>
      </c>
      <c r="D95" s="8">
        <f>SUM(D96:D103)</f>
        <v>3262</v>
      </c>
      <c r="E95" s="9">
        <f t="shared" si="29"/>
        <v>94.222992489890231</v>
      </c>
      <c r="F95" s="8">
        <f>SUM(F96:F103)</f>
        <v>1984</v>
      </c>
      <c r="G95" s="9">
        <f t="shared" si="22"/>
        <v>60.821581851624771</v>
      </c>
      <c r="H95" s="8">
        <f>SUM(H96:H103)</f>
        <v>1278</v>
      </c>
      <c r="I95" s="9">
        <f t="shared" si="23"/>
        <v>39.178418148375229</v>
      </c>
      <c r="J95" s="8">
        <f>SUM(J96:J103)</f>
        <v>0</v>
      </c>
      <c r="K95" s="9" t="str">
        <f t="shared" si="24"/>
        <v>.0</v>
      </c>
      <c r="L95" s="8">
        <f>SUM(L96:L103)</f>
        <v>3266</v>
      </c>
      <c r="M95" s="9">
        <f t="shared" si="25"/>
        <v>94.338532640092438</v>
      </c>
      <c r="N95" s="8">
        <f>SUM(N96:N103)</f>
        <v>2211</v>
      </c>
      <c r="O95" s="9">
        <f t="shared" si="26"/>
        <v>67.697489283527247</v>
      </c>
      <c r="P95" s="8">
        <f>SUM(P96:P103)</f>
        <v>1055</v>
      </c>
      <c r="Q95" s="9">
        <f t="shared" si="27"/>
        <v>32.302510716472746</v>
      </c>
      <c r="R95" s="8">
        <f>SUM(R96:R103)</f>
        <v>0</v>
      </c>
      <c r="S95" s="9" t="str">
        <f t="shared" si="28"/>
        <v>.0</v>
      </c>
    </row>
    <row r="96" spans="1:19" ht="21" customHeight="1" x14ac:dyDescent="0.2">
      <c r="A96" s="11"/>
      <c r="B96" s="11" t="s">
        <v>101</v>
      </c>
      <c r="C96" s="26">
        <v>411</v>
      </c>
      <c r="D96" s="8">
        <f t="shared" ref="D96:D103" si="32">SUM(F96,H96,J96)</f>
        <v>350</v>
      </c>
      <c r="E96" s="9">
        <f t="shared" si="29"/>
        <v>85.15815085158151</v>
      </c>
      <c r="F96" s="8">
        <v>211</v>
      </c>
      <c r="G96" s="9">
        <f t="shared" si="22"/>
        <v>60.285714285714285</v>
      </c>
      <c r="H96" s="8">
        <v>139</v>
      </c>
      <c r="I96" s="9">
        <f t="shared" si="23"/>
        <v>39.714285714285715</v>
      </c>
      <c r="J96" s="8"/>
      <c r="K96" s="9" t="str">
        <f t="shared" si="24"/>
        <v>.0</v>
      </c>
      <c r="L96" s="8">
        <f t="shared" ref="L96:L103" si="33">SUM(N96,P96,R96)</f>
        <v>361</v>
      </c>
      <c r="M96" s="9">
        <f t="shared" si="25"/>
        <v>87.834549878345499</v>
      </c>
      <c r="N96" s="8">
        <v>267</v>
      </c>
      <c r="O96" s="9">
        <f t="shared" si="26"/>
        <v>73.961218836565095</v>
      </c>
      <c r="P96" s="8">
        <v>94</v>
      </c>
      <c r="Q96" s="9">
        <f t="shared" si="27"/>
        <v>26.038781163434905</v>
      </c>
      <c r="R96" s="8"/>
      <c r="S96" s="9" t="str">
        <f t="shared" si="28"/>
        <v>.0</v>
      </c>
    </row>
    <row r="97" spans="1:19" x14ac:dyDescent="0.2">
      <c r="A97" s="11"/>
      <c r="B97" s="11" t="s">
        <v>102</v>
      </c>
      <c r="C97" s="26">
        <v>360</v>
      </c>
      <c r="D97" s="8">
        <f t="shared" si="32"/>
        <v>336</v>
      </c>
      <c r="E97" s="9">
        <f t="shared" si="29"/>
        <v>93.333333333333329</v>
      </c>
      <c r="F97" s="8">
        <v>205</v>
      </c>
      <c r="G97" s="9">
        <f t="shared" si="22"/>
        <v>61.011904761904766</v>
      </c>
      <c r="H97" s="8">
        <v>131</v>
      </c>
      <c r="I97" s="9">
        <f t="shared" si="23"/>
        <v>38.988095238095241</v>
      </c>
      <c r="J97" s="8"/>
      <c r="K97" s="9" t="str">
        <f t="shared" si="24"/>
        <v>.0</v>
      </c>
      <c r="L97" s="8">
        <f t="shared" si="33"/>
        <v>336</v>
      </c>
      <c r="M97" s="9">
        <f t="shared" si="25"/>
        <v>93.333333333333329</v>
      </c>
      <c r="N97" s="8">
        <v>232</v>
      </c>
      <c r="O97" s="9">
        <f t="shared" si="26"/>
        <v>69.047619047619051</v>
      </c>
      <c r="P97" s="8">
        <v>104</v>
      </c>
      <c r="Q97" s="9">
        <f t="shared" si="27"/>
        <v>30.952380952380953</v>
      </c>
      <c r="R97" s="8"/>
      <c r="S97" s="9" t="str">
        <f t="shared" si="28"/>
        <v>.0</v>
      </c>
    </row>
    <row r="98" spans="1:19" x14ac:dyDescent="0.2">
      <c r="A98" s="11"/>
      <c r="B98" s="11" t="s">
        <v>103</v>
      </c>
      <c r="C98" s="26">
        <v>1146</v>
      </c>
      <c r="D98" s="8">
        <f t="shared" si="32"/>
        <v>1133</v>
      </c>
      <c r="E98" s="9">
        <f t="shared" si="29"/>
        <v>98.865619546247814</v>
      </c>
      <c r="F98" s="8">
        <v>683</v>
      </c>
      <c r="G98" s="9">
        <f t="shared" si="22"/>
        <v>60.282436010591354</v>
      </c>
      <c r="H98" s="8">
        <v>450</v>
      </c>
      <c r="I98" s="9">
        <f t="shared" si="23"/>
        <v>39.717563989408653</v>
      </c>
      <c r="J98" s="8"/>
      <c r="K98" s="9" t="str">
        <f t="shared" si="24"/>
        <v>.0</v>
      </c>
      <c r="L98" s="8">
        <f t="shared" si="33"/>
        <v>1130</v>
      </c>
      <c r="M98" s="9">
        <f t="shared" si="25"/>
        <v>98.603839441535783</v>
      </c>
      <c r="N98" s="8">
        <v>720</v>
      </c>
      <c r="O98" s="9">
        <f t="shared" si="26"/>
        <v>63.716814159292035</v>
      </c>
      <c r="P98" s="8">
        <v>410</v>
      </c>
      <c r="Q98" s="9">
        <f t="shared" si="27"/>
        <v>36.283185840707965</v>
      </c>
      <c r="R98" s="8"/>
      <c r="S98" s="9" t="str">
        <f t="shared" si="28"/>
        <v>.0</v>
      </c>
    </row>
    <row r="99" spans="1:19" x14ac:dyDescent="0.2">
      <c r="A99" s="11"/>
      <c r="B99" s="11" t="s">
        <v>104</v>
      </c>
      <c r="C99" s="26">
        <v>268</v>
      </c>
      <c r="D99" s="8">
        <f t="shared" si="32"/>
        <v>267</v>
      </c>
      <c r="E99" s="9">
        <f t="shared" si="29"/>
        <v>99.626865671641795</v>
      </c>
      <c r="F99" s="8">
        <v>166</v>
      </c>
      <c r="G99" s="9">
        <f t="shared" si="22"/>
        <v>62.172284644194754</v>
      </c>
      <c r="H99" s="8">
        <v>101</v>
      </c>
      <c r="I99" s="9">
        <f t="shared" si="23"/>
        <v>37.827715355805239</v>
      </c>
      <c r="J99" s="8"/>
      <c r="K99" s="9" t="str">
        <f t="shared" si="24"/>
        <v>.0</v>
      </c>
      <c r="L99" s="8">
        <f t="shared" si="33"/>
        <v>267</v>
      </c>
      <c r="M99" s="9">
        <f t="shared" si="25"/>
        <v>99.626865671641795</v>
      </c>
      <c r="N99" s="8">
        <v>178</v>
      </c>
      <c r="O99" s="9">
        <f t="shared" si="26"/>
        <v>66.666666666666657</v>
      </c>
      <c r="P99" s="8">
        <v>89</v>
      </c>
      <c r="Q99" s="9">
        <f t="shared" si="27"/>
        <v>33.333333333333329</v>
      </c>
      <c r="R99" s="8"/>
      <c r="S99" s="9" t="str">
        <f t="shared" si="28"/>
        <v>.0</v>
      </c>
    </row>
    <row r="100" spans="1:19" x14ac:dyDescent="0.2">
      <c r="A100" s="11"/>
      <c r="B100" s="11" t="s">
        <v>105</v>
      </c>
      <c r="C100" s="26">
        <v>137</v>
      </c>
      <c r="D100" s="8">
        <f t="shared" si="32"/>
        <v>129</v>
      </c>
      <c r="E100" s="9">
        <f t="shared" si="29"/>
        <v>94.160583941605836</v>
      </c>
      <c r="F100" s="8">
        <v>97</v>
      </c>
      <c r="G100" s="9">
        <f t="shared" si="22"/>
        <v>75.193798449612402</v>
      </c>
      <c r="H100" s="8">
        <v>32</v>
      </c>
      <c r="I100" s="9">
        <f t="shared" si="23"/>
        <v>24.806201550387598</v>
      </c>
      <c r="J100" s="8"/>
      <c r="K100" s="9" t="str">
        <f t="shared" si="24"/>
        <v>.0</v>
      </c>
      <c r="L100" s="8">
        <f t="shared" si="33"/>
        <v>130</v>
      </c>
      <c r="M100" s="9">
        <f t="shared" si="25"/>
        <v>94.890510948905103</v>
      </c>
      <c r="N100" s="8">
        <v>113</v>
      </c>
      <c r="O100" s="9">
        <f t="shared" si="26"/>
        <v>86.92307692307692</v>
      </c>
      <c r="P100" s="8">
        <v>17</v>
      </c>
      <c r="Q100" s="9">
        <f t="shared" si="27"/>
        <v>13.076923076923078</v>
      </c>
      <c r="R100" s="8"/>
      <c r="S100" s="9" t="str">
        <f t="shared" si="28"/>
        <v>.0</v>
      </c>
    </row>
    <row r="101" spans="1:19" x14ac:dyDescent="0.2">
      <c r="A101" s="11"/>
      <c r="B101" s="11" t="s">
        <v>106</v>
      </c>
      <c r="C101" s="26">
        <v>508</v>
      </c>
      <c r="D101" s="8">
        <f t="shared" si="32"/>
        <v>487</v>
      </c>
      <c r="E101" s="9">
        <f t="shared" si="29"/>
        <v>95.866141732283467</v>
      </c>
      <c r="F101" s="8">
        <v>206</v>
      </c>
      <c r="G101" s="9">
        <f t="shared" si="22"/>
        <v>42.299794661190965</v>
      </c>
      <c r="H101" s="8">
        <v>281</v>
      </c>
      <c r="I101" s="9">
        <f t="shared" si="23"/>
        <v>57.700205338809027</v>
      </c>
      <c r="J101" s="8"/>
      <c r="K101" s="9" t="str">
        <f t="shared" si="24"/>
        <v>.0</v>
      </c>
      <c r="L101" s="8">
        <f t="shared" si="33"/>
        <v>487</v>
      </c>
      <c r="M101" s="9">
        <f t="shared" si="25"/>
        <v>95.866141732283467</v>
      </c>
      <c r="N101" s="8">
        <v>228</v>
      </c>
      <c r="O101" s="9">
        <f t="shared" si="26"/>
        <v>46.817248459958932</v>
      </c>
      <c r="P101" s="8">
        <v>259</v>
      </c>
      <c r="Q101" s="9">
        <f t="shared" si="27"/>
        <v>53.182751540041075</v>
      </c>
      <c r="R101" s="8"/>
      <c r="S101" s="9" t="str">
        <f t="shared" si="28"/>
        <v>.0</v>
      </c>
    </row>
    <row r="102" spans="1:19" x14ac:dyDescent="0.2">
      <c r="A102" s="11"/>
      <c r="B102" s="11" t="s">
        <v>107</v>
      </c>
      <c r="C102" s="26">
        <v>469</v>
      </c>
      <c r="D102" s="8">
        <f t="shared" si="32"/>
        <v>426</v>
      </c>
      <c r="E102" s="9">
        <f t="shared" si="29"/>
        <v>90.8315565031983</v>
      </c>
      <c r="F102" s="8">
        <v>306</v>
      </c>
      <c r="G102" s="9">
        <f t="shared" si="22"/>
        <v>71.83098591549296</v>
      </c>
      <c r="H102" s="8">
        <v>120</v>
      </c>
      <c r="I102" s="9">
        <f t="shared" si="23"/>
        <v>28.169014084507044</v>
      </c>
      <c r="J102" s="8"/>
      <c r="K102" s="9" t="str">
        <f t="shared" si="24"/>
        <v>.0</v>
      </c>
      <c r="L102" s="8">
        <f t="shared" si="33"/>
        <v>426</v>
      </c>
      <c r="M102" s="9">
        <f t="shared" si="25"/>
        <v>90.8315565031983</v>
      </c>
      <c r="N102" s="8">
        <v>353</v>
      </c>
      <c r="O102" s="9">
        <f t="shared" si="26"/>
        <v>82.863849765258209</v>
      </c>
      <c r="P102" s="8">
        <v>73</v>
      </c>
      <c r="Q102" s="9">
        <f t="shared" si="27"/>
        <v>17.136150234741784</v>
      </c>
      <c r="R102" s="8"/>
      <c r="S102" s="9" t="str">
        <f t="shared" si="28"/>
        <v>.0</v>
      </c>
    </row>
    <row r="103" spans="1:19" x14ac:dyDescent="0.2">
      <c r="B103" s="11" t="s">
        <v>108</v>
      </c>
      <c r="C103" s="26">
        <v>163</v>
      </c>
      <c r="D103" s="8">
        <f t="shared" si="32"/>
        <v>134</v>
      </c>
      <c r="E103" s="9">
        <f t="shared" si="29"/>
        <v>82.208588957055213</v>
      </c>
      <c r="F103" s="8">
        <v>110</v>
      </c>
      <c r="G103" s="9">
        <f t="shared" si="22"/>
        <v>82.089552238805979</v>
      </c>
      <c r="H103" s="8">
        <v>24</v>
      </c>
      <c r="I103" s="9">
        <f t="shared" si="23"/>
        <v>17.910447761194028</v>
      </c>
      <c r="J103" s="8"/>
      <c r="K103" s="9" t="str">
        <f t="shared" si="24"/>
        <v>.0</v>
      </c>
      <c r="L103" s="8">
        <f t="shared" si="33"/>
        <v>129</v>
      </c>
      <c r="M103" s="9">
        <f t="shared" si="25"/>
        <v>79.141104294478524</v>
      </c>
      <c r="N103" s="8">
        <v>120</v>
      </c>
      <c r="O103" s="9">
        <f t="shared" si="26"/>
        <v>93.023255813953483</v>
      </c>
      <c r="P103" s="8">
        <v>9</v>
      </c>
      <c r="Q103" s="9">
        <f t="shared" si="27"/>
        <v>6.9767441860465116</v>
      </c>
      <c r="R103" s="8"/>
      <c r="S103" s="9" t="str">
        <f t="shared" si="28"/>
        <v>.0</v>
      </c>
    </row>
    <row r="104" spans="1:19" ht="21" customHeight="1" x14ac:dyDescent="0.2">
      <c r="A104" s="10" t="s">
        <v>109</v>
      </c>
      <c r="B104" s="10"/>
      <c r="C104" s="8">
        <f>SUM(C105:C113)</f>
        <v>4420</v>
      </c>
      <c r="D104" s="8">
        <f>SUM(D105:D113)</f>
        <v>4043</v>
      </c>
      <c r="E104" s="9">
        <f t="shared" si="29"/>
        <v>91.470588235294116</v>
      </c>
      <c r="F104" s="8">
        <f>SUM(F105:F113)</f>
        <v>2055</v>
      </c>
      <c r="G104" s="9">
        <f t="shared" si="22"/>
        <v>50.828592629235715</v>
      </c>
      <c r="H104" s="8">
        <f>SUM(H105:H113)</f>
        <v>1988</v>
      </c>
      <c r="I104" s="9">
        <f t="shared" si="23"/>
        <v>49.171407370764285</v>
      </c>
      <c r="J104" s="8">
        <f>SUM(J105:J113)</f>
        <v>0</v>
      </c>
      <c r="K104" s="9" t="str">
        <f t="shared" si="24"/>
        <v>.0</v>
      </c>
      <c r="L104" s="8">
        <f>SUM(L105:L113)</f>
        <v>4099</v>
      </c>
      <c r="M104" s="9">
        <f t="shared" si="25"/>
        <v>92.737556561085981</v>
      </c>
      <c r="N104" s="8">
        <f>SUM(N105:N113)</f>
        <v>2385</v>
      </c>
      <c r="O104" s="9">
        <f t="shared" si="26"/>
        <v>58.184923151988286</v>
      </c>
      <c r="P104" s="8">
        <f>SUM(P105:P113)</f>
        <v>1714</v>
      </c>
      <c r="Q104" s="9">
        <f t="shared" si="27"/>
        <v>41.815076848011714</v>
      </c>
      <c r="R104" s="8">
        <f>SUM(R105:R113)</f>
        <v>0</v>
      </c>
      <c r="S104" s="9" t="str">
        <f t="shared" si="28"/>
        <v>.0</v>
      </c>
    </row>
    <row r="105" spans="1:19" ht="21" customHeight="1" x14ac:dyDescent="0.2">
      <c r="A105" s="11"/>
      <c r="B105" s="11" t="s">
        <v>110</v>
      </c>
      <c r="C105" s="26">
        <v>283</v>
      </c>
      <c r="D105" s="8">
        <f t="shared" ref="D105:D113" si="34">SUM(F105,H105,J105)</f>
        <v>269</v>
      </c>
      <c r="E105" s="9">
        <f t="shared" si="29"/>
        <v>95.053003533568898</v>
      </c>
      <c r="F105" s="8">
        <v>148</v>
      </c>
      <c r="G105" s="9">
        <f t="shared" si="22"/>
        <v>55.018587360594793</v>
      </c>
      <c r="H105" s="8">
        <v>121</v>
      </c>
      <c r="I105" s="9">
        <f t="shared" si="23"/>
        <v>44.981412639405207</v>
      </c>
      <c r="J105" s="8"/>
      <c r="K105" s="9" t="str">
        <f t="shared" si="24"/>
        <v>.0</v>
      </c>
      <c r="L105" s="8">
        <f t="shared" ref="L105:L113" si="35">SUM(N105,P105,R105)</f>
        <v>269</v>
      </c>
      <c r="M105" s="9">
        <f t="shared" si="25"/>
        <v>95.053003533568898</v>
      </c>
      <c r="N105" s="8">
        <v>163</v>
      </c>
      <c r="O105" s="9">
        <f t="shared" si="26"/>
        <v>60.594795539033456</v>
      </c>
      <c r="P105" s="8">
        <v>106</v>
      </c>
      <c r="Q105" s="9">
        <f t="shared" si="27"/>
        <v>39.405204460966544</v>
      </c>
      <c r="R105" s="8"/>
      <c r="S105" s="9" t="str">
        <f t="shared" si="28"/>
        <v>.0</v>
      </c>
    </row>
    <row r="106" spans="1:19" x14ac:dyDescent="0.2">
      <c r="A106" s="11"/>
      <c r="B106" s="11" t="s">
        <v>111</v>
      </c>
      <c r="C106" s="26">
        <v>113</v>
      </c>
      <c r="D106" s="8">
        <f t="shared" si="34"/>
        <v>104</v>
      </c>
      <c r="E106" s="9">
        <f t="shared" si="29"/>
        <v>92.035398230088489</v>
      </c>
      <c r="F106" s="8">
        <v>60</v>
      </c>
      <c r="G106" s="9">
        <f t="shared" si="22"/>
        <v>57.692307692307686</v>
      </c>
      <c r="H106" s="8">
        <v>44</v>
      </c>
      <c r="I106" s="9">
        <f t="shared" si="23"/>
        <v>42.307692307692307</v>
      </c>
      <c r="J106" s="8"/>
      <c r="K106" s="9" t="str">
        <f t="shared" si="24"/>
        <v>.0</v>
      </c>
      <c r="L106" s="8">
        <f t="shared" si="35"/>
        <v>104</v>
      </c>
      <c r="M106" s="9">
        <f t="shared" si="25"/>
        <v>92.035398230088489</v>
      </c>
      <c r="N106" s="8">
        <v>60</v>
      </c>
      <c r="O106" s="9">
        <f t="shared" si="26"/>
        <v>57.692307692307686</v>
      </c>
      <c r="P106" s="8">
        <v>44</v>
      </c>
      <c r="Q106" s="9">
        <f t="shared" si="27"/>
        <v>42.307692307692307</v>
      </c>
      <c r="R106" s="8"/>
      <c r="S106" s="9" t="str">
        <f t="shared" si="28"/>
        <v>.0</v>
      </c>
    </row>
    <row r="107" spans="1:19" x14ac:dyDescent="0.2">
      <c r="A107" s="11"/>
      <c r="B107" s="11" t="s">
        <v>112</v>
      </c>
      <c r="C107" s="26">
        <v>140</v>
      </c>
      <c r="D107" s="8">
        <f t="shared" si="34"/>
        <v>131</v>
      </c>
      <c r="E107" s="9">
        <f t="shared" si="29"/>
        <v>93.571428571428569</v>
      </c>
      <c r="F107" s="8">
        <v>56</v>
      </c>
      <c r="G107" s="9">
        <f t="shared" si="22"/>
        <v>42.748091603053432</v>
      </c>
      <c r="H107" s="8">
        <v>75</v>
      </c>
      <c r="I107" s="9">
        <f t="shared" si="23"/>
        <v>57.251908396946561</v>
      </c>
      <c r="J107" s="8"/>
      <c r="K107" s="9" t="str">
        <f t="shared" si="24"/>
        <v>.0</v>
      </c>
      <c r="L107" s="8">
        <f t="shared" si="35"/>
        <v>128</v>
      </c>
      <c r="M107" s="9">
        <f t="shared" si="25"/>
        <v>91.428571428571431</v>
      </c>
      <c r="N107" s="8">
        <v>74</v>
      </c>
      <c r="O107" s="9">
        <f t="shared" si="26"/>
        <v>57.8125</v>
      </c>
      <c r="P107" s="8">
        <v>54</v>
      </c>
      <c r="Q107" s="9">
        <f t="shared" si="27"/>
        <v>42.1875</v>
      </c>
      <c r="R107" s="8"/>
      <c r="S107" s="9" t="str">
        <f t="shared" si="28"/>
        <v>.0</v>
      </c>
    </row>
    <row r="108" spans="1:19" x14ac:dyDescent="0.2">
      <c r="A108" s="11"/>
      <c r="B108" s="11" t="s">
        <v>113</v>
      </c>
      <c r="C108" s="26">
        <v>341</v>
      </c>
      <c r="D108" s="8">
        <f t="shared" si="34"/>
        <v>315</v>
      </c>
      <c r="E108" s="9">
        <f t="shared" si="29"/>
        <v>92.375366568914956</v>
      </c>
      <c r="F108" s="8">
        <v>124</v>
      </c>
      <c r="G108" s="9">
        <f t="shared" si="22"/>
        <v>39.365079365079367</v>
      </c>
      <c r="H108" s="8">
        <v>191</v>
      </c>
      <c r="I108" s="9">
        <f t="shared" si="23"/>
        <v>60.634920634920633</v>
      </c>
      <c r="J108" s="8"/>
      <c r="K108" s="9" t="str">
        <f t="shared" si="24"/>
        <v>.0</v>
      </c>
      <c r="L108" s="8">
        <f t="shared" si="35"/>
        <v>310</v>
      </c>
      <c r="M108" s="9">
        <f t="shared" si="25"/>
        <v>90.909090909090907</v>
      </c>
      <c r="N108" s="8">
        <v>150</v>
      </c>
      <c r="O108" s="9">
        <f t="shared" si="26"/>
        <v>48.387096774193552</v>
      </c>
      <c r="P108" s="8">
        <v>160</v>
      </c>
      <c r="Q108" s="9">
        <f t="shared" si="27"/>
        <v>51.612903225806448</v>
      </c>
      <c r="R108" s="8"/>
      <c r="S108" s="9" t="str">
        <f t="shared" si="28"/>
        <v>.0</v>
      </c>
    </row>
    <row r="109" spans="1:19" x14ac:dyDescent="0.2">
      <c r="A109" s="11"/>
      <c r="B109" s="11" t="s">
        <v>114</v>
      </c>
      <c r="C109" s="26">
        <v>1101</v>
      </c>
      <c r="D109" s="8">
        <f t="shared" si="34"/>
        <v>974</v>
      </c>
      <c r="E109" s="9">
        <f t="shared" si="29"/>
        <v>88.465031789282463</v>
      </c>
      <c r="F109" s="8">
        <v>443</v>
      </c>
      <c r="G109" s="9">
        <f t="shared" si="22"/>
        <v>45.482546201232033</v>
      </c>
      <c r="H109" s="8">
        <v>531</v>
      </c>
      <c r="I109" s="9">
        <f t="shared" si="23"/>
        <v>54.517453798767967</v>
      </c>
      <c r="J109" s="8"/>
      <c r="K109" s="9" t="str">
        <f t="shared" si="24"/>
        <v>.0</v>
      </c>
      <c r="L109" s="8">
        <f t="shared" si="35"/>
        <v>974</v>
      </c>
      <c r="M109" s="9">
        <f t="shared" si="25"/>
        <v>88.465031789282463</v>
      </c>
      <c r="N109" s="8">
        <v>656</v>
      </c>
      <c r="O109" s="9">
        <f t="shared" si="26"/>
        <v>67.351129363449687</v>
      </c>
      <c r="P109" s="8">
        <v>318</v>
      </c>
      <c r="Q109" s="9">
        <f t="shared" si="27"/>
        <v>32.648870636550306</v>
      </c>
      <c r="R109" s="8"/>
      <c r="S109" s="9" t="str">
        <f t="shared" si="28"/>
        <v>.0</v>
      </c>
    </row>
    <row r="110" spans="1:19" x14ac:dyDescent="0.2">
      <c r="A110" s="11"/>
      <c r="B110" s="11" t="s">
        <v>115</v>
      </c>
      <c r="C110" s="26">
        <v>1256</v>
      </c>
      <c r="D110" s="8">
        <f t="shared" si="34"/>
        <v>1153</v>
      </c>
      <c r="E110" s="9">
        <f t="shared" si="29"/>
        <v>91.79936305732484</v>
      </c>
      <c r="F110" s="8">
        <v>629</v>
      </c>
      <c r="G110" s="9">
        <f t="shared" si="22"/>
        <v>54.553339115351264</v>
      </c>
      <c r="H110" s="8">
        <v>524</v>
      </c>
      <c r="I110" s="9">
        <f t="shared" si="23"/>
        <v>45.446660884648743</v>
      </c>
      <c r="J110" s="8"/>
      <c r="K110" s="9" t="str">
        <f t="shared" si="24"/>
        <v>.0</v>
      </c>
      <c r="L110" s="8">
        <f t="shared" si="35"/>
        <v>1245</v>
      </c>
      <c r="M110" s="9">
        <f t="shared" si="25"/>
        <v>99.124203821656053</v>
      </c>
      <c r="N110" s="8">
        <v>611</v>
      </c>
      <c r="O110" s="9">
        <f t="shared" si="26"/>
        <v>49.076305220883533</v>
      </c>
      <c r="P110" s="8">
        <v>634</v>
      </c>
      <c r="Q110" s="9">
        <f t="shared" si="27"/>
        <v>50.923694779116467</v>
      </c>
      <c r="R110" s="8"/>
      <c r="S110" s="9" t="str">
        <f t="shared" si="28"/>
        <v>.0</v>
      </c>
    </row>
    <row r="111" spans="1:19" x14ac:dyDescent="0.2">
      <c r="A111" s="11"/>
      <c r="B111" s="11" t="s">
        <v>116</v>
      </c>
      <c r="C111" s="26">
        <v>559</v>
      </c>
      <c r="D111" s="8">
        <f t="shared" si="34"/>
        <v>507</v>
      </c>
      <c r="E111" s="9">
        <f t="shared" si="29"/>
        <v>90.697674418604649</v>
      </c>
      <c r="F111" s="8">
        <v>237</v>
      </c>
      <c r="G111" s="9">
        <f t="shared" si="22"/>
        <v>46.745562130177518</v>
      </c>
      <c r="H111" s="8">
        <v>270</v>
      </c>
      <c r="I111" s="9">
        <f t="shared" si="23"/>
        <v>53.254437869822489</v>
      </c>
      <c r="J111" s="8"/>
      <c r="K111" s="9" t="str">
        <f t="shared" si="24"/>
        <v>.0</v>
      </c>
      <c r="L111" s="8">
        <f t="shared" si="35"/>
        <v>502</v>
      </c>
      <c r="M111" s="9">
        <f t="shared" si="25"/>
        <v>89.803220035778182</v>
      </c>
      <c r="N111" s="8">
        <v>300</v>
      </c>
      <c r="O111" s="9">
        <f t="shared" si="26"/>
        <v>59.760956175298809</v>
      </c>
      <c r="P111" s="8">
        <v>202</v>
      </c>
      <c r="Q111" s="9">
        <f t="shared" si="27"/>
        <v>40.239043824701191</v>
      </c>
      <c r="R111" s="8"/>
      <c r="S111" s="9" t="str">
        <f t="shared" si="28"/>
        <v>.0</v>
      </c>
    </row>
    <row r="112" spans="1:19" x14ac:dyDescent="0.2">
      <c r="B112" s="11" t="s">
        <v>117</v>
      </c>
      <c r="C112" s="26">
        <v>323</v>
      </c>
      <c r="D112" s="8">
        <f t="shared" si="34"/>
        <v>295</v>
      </c>
      <c r="E112" s="9">
        <f t="shared" si="29"/>
        <v>91.331269349845201</v>
      </c>
      <c r="F112" s="8">
        <v>165</v>
      </c>
      <c r="G112" s="9">
        <f t="shared" si="22"/>
        <v>55.932203389830505</v>
      </c>
      <c r="H112" s="8">
        <v>130</v>
      </c>
      <c r="I112" s="9">
        <f t="shared" si="23"/>
        <v>44.067796610169488</v>
      </c>
      <c r="J112" s="8"/>
      <c r="K112" s="9" t="str">
        <f t="shared" si="24"/>
        <v>.0</v>
      </c>
      <c r="L112" s="8">
        <f t="shared" si="35"/>
        <v>272</v>
      </c>
      <c r="M112" s="9">
        <f t="shared" si="25"/>
        <v>84.210526315789465</v>
      </c>
      <c r="N112" s="8">
        <v>172</v>
      </c>
      <c r="O112" s="9">
        <f t="shared" si="26"/>
        <v>63.235294117647058</v>
      </c>
      <c r="P112" s="8">
        <v>100</v>
      </c>
      <c r="Q112" s="9">
        <f t="shared" si="27"/>
        <v>36.764705882352942</v>
      </c>
      <c r="R112" s="8"/>
      <c r="S112" s="9" t="str">
        <f t="shared" si="28"/>
        <v>.0</v>
      </c>
    </row>
    <row r="113" spans="1:19" x14ac:dyDescent="0.2">
      <c r="B113" s="11" t="s">
        <v>118</v>
      </c>
      <c r="C113" s="26">
        <v>304</v>
      </c>
      <c r="D113" s="8">
        <f t="shared" si="34"/>
        <v>295</v>
      </c>
      <c r="E113" s="9">
        <f t="shared" si="29"/>
        <v>97.039473684210535</v>
      </c>
      <c r="F113" s="8">
        <v>193</v>
      </c>
      <c r="G113" s="9">
        <f t="shared" si="22"/>
        <v>65.423728813559322</v>
      </c>
      <c r="H113" s="8">
        <v>102</v>
      </c>
      <c r="I113" s="9">
        <f t="shared" si="23"/>
        <v>34.576271186440678</v>
      </c>
      <c r="J113" s="8"/>
      <c r="K113" s="9" t="str">
        <f t="shared" si="24"/>
        <v>.0</v>
      </c>
      <c r="L113" s="8">
        <f t="shared" si="35"/>
        <v>295</v>
      </c>
      <c r="M113" s="9">
        <f t="shared" si="25"/>
        <v>97.039473684210535</v>
      </c>
      <c r="N113" s="8">
        <v>199</v>
      </c>
      <c r="O113" s="9">
        <f t="shared" si="26"/>
        <v>67.457627118644069</v>
      </c>
      <c r="P113" s="8">
        <v>96</v>
      </c>
      <c r="Q113" s="9">
        <f t="shared" si="27"/>
        <v>32.542372881355931</v>
      </c>
      <c r="R113" s="8"/>
      <c r="S113" s="9" t="str">
        <f t="shared" si="28"/>
        <v>.0</v>
      </c>
    </row>
    <row r="114" spans="1:19" x14ac:dyDescent="0.2">
      <c r="A114" s="12"/>
      <c r="B114" s="12"/>
      <c r="C114" s="12"/>
      <c r="D114" s="1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 x14ac:dyDescent="0.2">
      <c r="A115" s="15" t="s">
        <v>119</v>
      </c>
      <c r="B115" s="16"/>
      <c r="C115" s="16"/>
      <c r="D115" s="17"/>
      <c r="E115" s="17"/>
      <c r="F115" s="18"/>
      <c r="G115" s="18"/>
      <c r="H115" s="18"/>
      <c r="I115" s="18"/>
      <c r="J115" s="18"/>
      <c r="K115" s="18"/>
      <c r="L115" s="19"/>
      <c r="M115" s="20"/>
      <c r="N115" s="19"/>
      <c r="O115" s="20"/>
      <c r="P115" s="18"/>
      <c r="Q115" s="18"/>
      <c r="R115" s="18"/>
      <c r="S115" s="18"/>
    </row>
    <row r="116" spans="1:19" ht="12.75" customHeight="1" x14ac:dyDescent="0.2">
      <c r="A116" s="31" t="s">
        <v>120</v>
      </c>
      <c r="B116" s="31"/>
      <c r="C116" s="31"/>
      <c r="D116" s="31"/>
      <c r="E116" s="31"/>
      <c r="F116" s="31"/>
      <c r="G116" s="17"/>
      <c r="H116" s="17"/>
      <c r="I116" s="17"/>
      <c r="J116" s="17"/>
      <c r="K116" s="17"/>
      <c r="L116" s="17"/>
      <c r="M116" s="17"/>
      <c r="N116" s="7"/>
      <c r="P116" s="17"/>
      <c r="Q116" s="17"/>
      <c r="R116" s="17"/>
      <c r="S116" s="17"/>
    </row>
    <row r="117" spans="1:19" ht="12.75" customHeight="1" x14ac:dyDescent="0.2">
      <c r="A117" s="31" t="s">
        <v>121</v>
      </c>
      <c r="B117" s="31"/>
      <c r="C117" s="31"/>
      <c r="D117" s="31"/>
      <c r="E117" s="31"/>
      <c r="F117" s="31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 x14ac:dyDescent="0.2">
      <c r="A118" s="21" t="s">
        <v>122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x14ac:dyDescent="0.2">
      <c r="A119" s="21" t="s">
        <v>123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x14ac:dyDescent="0.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x14ac:dyDescent="0.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x14ac:dyDescent="0.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x14ac:dyDescent="0.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x14ac:dyDescent="0.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x14ac:dyDescent="0.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x14ac:dyDescent="0.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x14ac:dyDescent="0.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4:19" x14ac:dyDescent="0.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4:19" x14ac:dyDescent="0.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4:19" x14ac:dyDescent="0.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4:19" x14ac:dyDescent="0.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4:19" x14ac:dyDescent="0.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4:19" x14ac:dyDescent="0.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4:19" x14ac:dyDescent="0.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4:19" x14ac:dyDescent="0.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4:19" x14ac:dyDescent="0.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4:19" x14ac:dyDescent="0.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4:19" x14ac:dyDescent="0.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4:19" x14ac:dyDescent="0.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4:19" x14ac:dyDescent="0.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4:19" x14ac:dyDescent="0.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4:19" x14ac:dyDescent="0.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4:19" x14ac:dyDescent="0.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4:19" x14ac:dyDescent="0.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4:19" x14ac:dyDescent="0.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4:19" x14ac:dyDescent="0.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4:19" x14ac:dyDescent="0.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4:19" x14ac:dyDescent="0.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4:19" x14ac:dyDescent="0.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4:19" x14ac:dyDescent="0.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4:19" x14ac:dyDescent="0.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4:19" x14ac:dyDescent="0.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4:19" x14ac:dyDescent="0.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4:19" x14ac:dyDescent="0.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4:19" x14ac:dyDescent="0.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4:19" x14ac:dyDescent="0.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4:19" x14ac:dyDescent="0.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4:19" x14ac:dyDescent="0.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4:19" x14ac:dyDescent="0.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4:19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4:19" x14ac:dyDescent="0.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4:19" x14ac:dyDescent="0.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4:19" x14ac:dyDescent="0.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4:19" x14ac:dyDescent="0.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4:19" x14ac:dyDescent="0.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4:19" x14ac:dyDescent="0.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4:19" x14ac:dyDescent="0.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4:19" x14ac:dyDescent="0.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4:19" x14ac:dyDescent="0.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4:19" x14ac:dyDescent="0.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4:19" x14ac:dyDescent="0.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4:19" x14ac:dyDescent="0.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4:19" x14ac:dyDescent="0.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4:19" x14ac:dyDescent="0.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4:19" x14ac:dyDescent="0.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4:19" x14ac:dyDescent="0.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4:19" x14ac:dyDescent="0.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4:19" x14ac:dyDescent="0.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4:19" x14ac:dyDescent="0.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4:19" x14ac:dyDescent="0.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4:19" x14ac:dyDescent="0.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4:19" x14ac:dyDescent="0.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4:19" x14ac:dyDescent="0.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4:19" x14ac:dyDescent="0.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4:19" x14ac:dyDescent="0.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4:19" x14ac:dyDescent="0.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4:19" x14ac:dyDescent="0.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4:19" x14ac:dyDescent="0.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4:19" x14ac:dyDescent="0.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4:19" x14ac:dyDescent="0.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4:19" x14ac:dyDescent="0.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4:19" x14ac:dyDescent="0.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4:19" x14ac:dyDescent="0.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4:19" x14ac:dyDescent="0.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4:19" x14ac:dyDescent="0.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4:19" x14ac:dyDescent="0.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4:19" x14ac:dyDescent="0.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4:19" x14ac:dyDescent="0.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4:19" x14ac:dyDescent="0.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4:19" x14ac:dyDescent="0.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4:19" x14ac:dyDescent="0.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4:19" x14ac:dyDescent="0.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4:19" x14ac:dyDescent="0.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4:19" x14ac:dyDescent="0.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4:19" x14ac:dyDescent="0.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4:19" x14ac:dyDescent="0.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4:19" x14ac:dyDescent="0.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4:19" x14ac:dyDescent="0.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4:19" x14ac:dyDescent="0.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4:19" x14ac:dyDescent="0.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4:19" x14ac:dyDescent="0.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4:19" x14ac:dyDescent="0.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4:19" x14ac:dyDescent="0.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4:19" x14ac:dyDescent="0.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4:19" x14ac:dyDescent="0.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4:19" x14ac:dyDescent="0.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4:19" x14ac:dyDescent="0.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4:19" x14ac:dyDescent="0.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4:19" x14ac:dyDescent="0.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4:19" x14ac:dyDescent="0.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4:19" x14ac:dyDescent="0.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4:19" x14ac:dyDescent="0.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4:19" x14ac:dyDescent="0.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4:19" x14ac:dyDescent="0.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4:19" x14ac:dyDescent="0.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4:19" x14ac:dyDescent="0.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4:19" x14ac:dyDescent="0.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4:19" x14ac:dyDescent="0.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4:19" x14ac:dyDescent="0.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4:19" x14ac:dyDescent="0.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4:19" x14ac:dyDescent="0.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4:19" x14ac:dyDescent="0.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4:19" x14ac:dyDescent="0.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4:19" x14ac:dyDescent="0.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4:19" x14ac:dyDescent="0.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4:19" x14ac:dyDescent="0.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4:19" x14ac:dyDescent="0.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4:19" x14ac:dyDescent="0.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4:19" x14ac:dyDescent="0.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4:19" x14ac:dyDescent="0.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4:19" x14ac:dyDescent="0.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4:19" x14ac:dyDescent="0.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4:19" x14ac:dyDescent="0.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4:19" x14ac:dyDescent="0.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4:19" x14ac:dyDescent="0.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4:19" x14ac:dyDescent="0.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4:19" x14ac:dyDescent="0.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4:19" x14ac:dyDescent="0.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4:19" x14ac:dyDescent="0.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4:19" x14ac:dyDescent="0.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4:19" x14ac:dyDescent="0.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4:19" x14ac:dyDescent="0.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4:19" x14ac:dyDescent="0.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4:19" x14ac:dyDescent="0.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4:19" x14ac:dyDescent="0.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4:19" x14ac:dyDescent="0.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4:19" x14ac:dyDescent="0.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4:19" x14ac:dyDescent="0.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4:19" x14ac:dyDescent="0.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4:19" x14ac:dyDescent="0.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4:19" x14ac:dyDescent="0.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4:19" x14ac:dyDescent="0.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4:19" x14ac:dyDescent="0.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4:19" x14ac:dyDescent="0.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4:19" x14ac:dyDescent="0.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4:19" x14ac:dyDescent="0.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4:19" x14ac:dyDescent="0.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4:19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4:19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4:19" x14ac:dyDescent="0.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4:19" x14ac:dyDescent="0.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4:19" x14ac:dyDescent="0.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4:19" x14ac:dyDescent="0.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4:19" x14ac:dyDescent="0.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4:19" x14ac:dyDescent="0.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4:19" x14ac:dyDescent="0.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4:19" x14ac:dyDescent="0.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4:19" x14ac:dyDescent="0.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4:19" x14ac:dyDescent="0.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4:19" x14ac:dyDescent="0.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4:19" x14ac:dyDescent="0.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4:19" x14ac:dyDescent="0.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4:19" x14ac:dyDescent="0.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4:19" x14ac:dyDescent="0.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4:19" x14ac:dyDescent="0.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4:19" x14ac:dyDescent="0.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4:19" x14ac:dyDescent="0.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4:19" x14ac:dyDescent="0.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4:19" x14ac:dyDescent="0.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4:19" x14ac:dyDescent="0.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4:19" x14ac:dyDescent="0.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4:19" x14ac:dyDescent="0.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4:19" x14ac:dyDescent="0.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4:19" x14ac:dyDescent="0.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4:19" x14ac:dyDescent="0.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4:19" x14ac:dyDescent="0.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4:19" x14ac:dyDescent="0.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4:19" x14ac:dyDescent="0.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4:19" x14ac:dyDescent="0.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4:19" x14ac:dyDescent="0.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4:19" x14ac:dyDescent="0.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4:19" x14ac:dyDescent="0.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4:19" x14ac:dyDescent="0.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4:19" x14ac:dyDescent="0.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4:19" x14ac:dyDescent="0.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4:19" x14ac:dyDescent="0.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4:19" x14ac:dyDescent="0.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4:19" x14ac:dyDescent="0.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4:19" x14ac:dyDescent="0.2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4:19" x14ac:dyDescent="0.2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4:19" x14ac:dyDescent="0.2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4:19" x14ac:dyDescent="0.2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4:19" x14ac:dyDescent="0.2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4:19" x14ac:dyDescent="0.2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4:19" x14ac:dyDescent="0.2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4:19" x14ac:dyDescent="0.2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4:19" x14ac:dyDescent="0.2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4:19" x14ac:dyDescent="0.2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4:19" x14ac:dyDescent="0.2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4:19" x14ac:dyDescent="0.2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4:19" x14ac:dyDescent="0.2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4:19" x14ac:dyDescent="0.2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4:19" x14ac:dyDescent="0.2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4:19" x14ac:dyDescent="0.2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4:19" x14ac:dyDescent="0.2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4:19" x14ac:dyDescent="0.2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4:19" x14ac:dyDescent="0.2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4:19" x14ac:dyDescent="0.2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4:19" x14ac:dyDescent="0.2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4:19" x14ac:dyDescent="0.2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4:19" x14ac:dyDescent="0.2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4:19" x14ac:dyDescent="0.2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4:19" x14ac:dyDescent="0.2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4:19" x14ac:dyDescent="0.2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4:19" x14ac:dyDescent="0.2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4:19" x14ac:dyDescent="0.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4:19" x14ac:dyDescent="0.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4:19" x14ac:dyDescent="0.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4:19" x14ac:dyDescent="0.2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4:19" x14ac:dyDescent="0.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4:19" x14ac:dyDescent="0.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4:19" x14ac:dyDescent="0.2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4:19" x14ac:dyDescent="0.2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4:19" x14ac:dyDescent="0.2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4:19" x14ac:dyDescent="0.2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4:19" x14ac:dyDescent="0.2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4:19" x14ac:dyDescent="0.2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4:19" x14ac:dyDescent="0.2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4:19" x14ac:dyDescent="0.2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4:19" x14ac:dyDescent="0.2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4:19" x14ac:dyDescent="0.2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4:19" x14ac:dyDescent="0.2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4:19" x14ac:dyDescent="0.2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4:19" x14ac:dyDescent="0.2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4:19" x14ac:dyDescent="0.2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4:19" x14ac:dyDescent="0.2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4:19" x14ac:dyDescent="0.2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4:19" x14ac:dyDescent="0.2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4:19" x14ac:dyDescent="0.2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4:19" x14ac:dyDescent="0.2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4:19" x14ac:dyDescent="0.2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4:19" x14ac:dyDescent="0.2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4:19" x14ac:dyDescent="0.2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4:19" x14ac:dyDescent="0.2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4:19" x14ac:dyDescent="0.2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4:19" x14ac:dyDescent="0.2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4:19" x14ac:dyDescent="0.2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4:19" x14ac:dyDescent="0.2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4:19" x14ac:dyDescent="0.2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4:19" x14ac:dyDescent="0.2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4:19" x14ac:dyDescent="0.2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4:19" x14ac:dyDescent="0.2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4:19" x14ac:dyDescent="0.2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4:19" x14ac:dyDescent="0.2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4:19" x14ac:dyDescent="0.2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4:19" x14ac:dyDescent="0.2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4:19" x14ac:dyDescent="0.2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4:19" x14ac:dyDescent="0.2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4:19" x14ac:dyDescent="0.2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4:19" x14ac:dyDescent="0.2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4:19" x14ac:dyDescent="0.2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4:19" x14ac:dyDescent="0.2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4:19" x14ac:dyDescent="0.2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4:19" x14ac:dyDescent="0.2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4:19" x14ac:dyDescent="0.2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4:19" x14ac:dyDescent="0.2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4:19" x14ac:dyDescent="0.2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4:19" x14ac:dyDescent="0.2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4:19" x14ac:dyDescent="0.2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4:19" x14ac:dyDescent="0.2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4:19" x14ac:dyDescent="0.2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4:19" x14ac:dyDescent="0.2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4:19" x14ac:dyDescent="0.2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4:19" x14ac:dyDescent="0.2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4:19" x14ac:dyDescent="0.2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4:19" x14ac:dyDescent="0.2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4:19" x14ac:dyDescent="0.2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4:19" x14ac:dyDescent="0.2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4:19" x14ac:dyDescent="0.2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4:19" x14ac:dyDescent="0.2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4:19" x14ac:dyDescent="0.2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4:19" x14ac:dyDescent="0.2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4:19" x14ac:dyDescent="0.2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4:19" x14ac:dyDescent="0.2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4:19" x14ac:dyDescent="0.2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4:19" x14ac:dyDescent="0.2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4:19" x14ac:dyDescent="0.2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4:19" x14ac:dyDescent="0.2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4:19" x14ac:dyDescent="0.2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4:19" x14ac:dyDescent="0.2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4:19" x14ac:dyDescent="0.2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4:19" x14ac:dyDescent="0.2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4:19" x14ac:dyDescent="0.2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4:19" x14ac:dyDescent="0.2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4:19" x14ac:dyDescent="0.2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4:19" x14ac:dyDescent="0.2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4:19" x14ac:dyDescent="0.2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4:19" x14ac:dyDescent="0.2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4:19" x14ac:dyDescent="0.2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4:19" x14ac:dyDescent="0.2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4:19" x14ac:dyDescent="0.2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4:19" x14ac:dyDescent="0.2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4:19" x14ac:dyDescent="0.2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4:19" x14ac:dyDescent="0.2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4:19" x14ac:dyDescent="0.2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4:19" x14ac:dyDescent="0.2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4:19" x14ac:dyDescent="0.2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4:19" x14ac:dyDescent="0.2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4:19" x14ac:dyDescent="0.2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4:19" x14ac:dyDescent="0.2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4:19" x14ac:dyDescent="0.2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4:19" x14ac:dyDescent="0.2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4:19" x14ac:dyDescent="0.2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4:19" x14ac:dyDescent="0.2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4:19" x14ac:dyDescent="0.2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4:19" x14ac:dyDescent="0.2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4:19" x14ac:dyDescent="0.2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4:19" x14ac:dyDescent="0.2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4:19" x14ac:dyDescent="0.2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4:19" x14ac:dyDescent="0.2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4:19" x14ac:dyDescent="0.2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4:19" x14ac:dyDescent="0.2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4:19" x14ac:dyDescent="0.2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4:19" x14ac:dyDescent="0.2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4:19" x14ac:dyDescent="0.2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4:19" x14ac:dyDescent="0.2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4:19" x14ac:dyDescent="0.2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4:19" x14ac:dyDescent="0.2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4:19" x14ac:dyDescent="0.2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4:19" x14ac:dyDescent="0.2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4:19" x14ac:dyDescent="0.2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4:19" x14ac:dyDescent="0.2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4:19" x14ac:dyDescent="0.2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4:19" x14ac:dyDescent="0.2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4:19" x14ac:dyDescent="0.2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4:19" x14ac:dyDescent="0.2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4:19" x14ac:dyDescent="0.2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4:19" x14ac:dyDescent="0.2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4:19" x14ac:dyDescent="0.2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4:19" x14ac:dyDescent="0.2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4:19" x14ac:dyDescent="0.2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4:19" x14ac:dyDescent="0.2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4:19" x14ac:dyDescent="0.2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4:19" x14ac:dyDescent="0.2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4:19" x14ac:dyDescent="0.2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4:19" x14ac:dyDescent="0.2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4:19" x14ac:dyDescent="0.2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4:19" x14ac:dyDescent="0.2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4:19" x14ac:dyDescent="0.2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4:19" x14ac:dyDescent="0.2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4:19" x14ac:dyDescent="0.2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4:19" x14ac:dyDescent="0.2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4:19" x14ac:dyDescent="0.2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4:19" x14ac:dyDescent="0.2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4:19" x14ac:dyDescent="0.2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4:19" x14ac:dyDescent="0.2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4:19" x14ac:dyDescent="0.2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4:19" x14ac:dyDescent="0.2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4:19" x14ac:dyDescent="0.2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4:19" x14ac:dyDescent="0.2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4:19" x14ac:dyDescent="0.2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4:19" x14ac:dyDescent="0.2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4:19" x14ac:dyDescent="0.2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4:19" x14ac:dyDescent="0.2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4:19" x14ac:dyDescent="0.2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4:19" x14ac:dyDescent="0.2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4:19" x14ac:dyDescent="0.2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4:19" x14ac:dyDescent="0.2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4:19" x14ac:dyDescent="0.2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4:19" x14ac:dyDescent="0.2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4:19" x14ac:dyDescent="0.2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4:19" x14ac:dyDescent="0.2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4:19" x14ac:dyDescent="0.2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4:19" x14ac:dyDescent="0.2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4:19" x14ac:dyDescent="0.2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4:19" x14ac:dyDescent="0.2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4:19" x14ac:dyDescent="0.2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4:19" x14ac:dyDescent="0.2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4:19" x14ac:dyDescent="0.2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4:19" x14ac:dyDescent="0.2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4:19" x14ac:dyDescent="0.2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4:19" x14ac:dyDescent="0.2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4:19" x14ac:dyDescent="0.2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4:19" x14ac:dyDescent="0.2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4:19" x14ac:dyDescent="0.2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4:19" x14ac:dyDescent="0.2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4:19" x14ac:dyDescent="0.2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4:19" x14ac:dyDescent="0.2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4:19" x14ac:dyDescent="0.2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4:19" x14ac:dyDescent="0.2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4:19" x14ac:dyDescent="0.2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4:19" x14ac:dyDescent="0.2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4:19" x14ac:dyDescent="0.2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4:19" x14ac:dyDescent="0.2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4:19" x14ac:dyDescent="0.2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4:19" x14ac:dyDescent="0.2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4:19" x14ac:dyDescent="0.2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4:19" x14ac:dyDescent="0.2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4:19" x14ac:dyDescent="0.2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4:19" x14ac:dyDescent="0.2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4:19" x14ac:dyDescent="0.2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4:19" x14ac:dyDescent="0.2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4:19" x14ac:dyDescent="0.2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4:19" x14ac:dyDescent="0.2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4:19" x14ac:dyDescent="0.2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4:19" x14ac:dyDescent="0.2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4:19" x14ac:dyDescent="0.2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4:19" x14ac:dyDescent="0.2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4:19" x14ac:dyDescent="0.2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4:19" x14ac:dyDescent="0.2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4:19" x14ac:dyDescent="0.2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4:19" x14ac:dyDescent="0.2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4:19" x14ac:dyDescent="0.2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4:19" x14ac:dyDescent="0.2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4:19" x14ac:dyDescent="0.2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4:19" x14ac:dyDescent="0.2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4:19" x14ac:dyDescent="0.2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4:19" x14ac:dyDescent="0.2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4:19" x14ac:dyDescent="0.2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4:19" x14ac:dyDescent="0.2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4:19" x14ac:dyDescent="0.2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4:19" x14ac:dyDescent="0.2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4:19" x14ac:dyDescent="0.2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4:19" x14ac:dyDescent="0.2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4:19" x14ac:dyDescent="0.2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4:19" x14ac:dyDescent="0.2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4:19" x14ac:dyDescent="0.2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4:19" x14ac:dyDescent="0.2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4:19" x14ac:dyDescent="0.2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4:19" x14ac:dyDescent="0.2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4:19" x14ac:dyDescent="0.2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4:19" x14ac:dyDescent="0.2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4:19" x14ac:dyDescent="0.2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4:19" x14ac:dyDescent="0.2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4:19" x14ac:dyDescent="0.2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4:19" x14ac:dyDescent="0.2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4:19" x14ac:dyDescent="0.2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4:19" x14ac:dyDescent="0.2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4:19" x14ac:dyDescent="0.2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4:19" x14ac:dyDescent="0.2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4:19" x14ac:dyDescent="0.2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4:19" x14ac:dyDescent="0.2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4:19" x14ac:dyDescent="0.2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4:19" x14ac:dyDescent="0.2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4:19" x14ac:dyDescent="0.2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4:19" x14ac:dyDescent="0.2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4:19" x14ac:dyDescent="0.2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4:19" x14ac:dyDescent="0.2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4:19" x14ac:dyDescent="0.2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4:19" x14ac:dyDescent="0.2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4:19" x14ac:dyDescent="0.2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4:19" x14ac:dyDescent="0.2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4:19" x14ac:dyDescent="0.2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4:19" x14ac:dyDescent="0.2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4:19" x14ac:dyDescent="0.2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4:19" x14ac:dyDescent="0.2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4:19" x14ac:dyDescent="0.2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4:19" x14ac:dyDescent="0.2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4:19" x14ac:dyDescent="0.2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4:19" x14ac:dyDescent="0.2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4:19" x14ac:dyDescent="0.2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4:19" x14ac:dyDescent="0.2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4:19" x14ac:dyDescent="0.2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4:19" x14ac:dyDescent="0.2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4:19" x14ac:dyDescent="0.2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4:19" x14ac:dyDescent="0.2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4:19" x14ac:dyDescent="0.2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4:19" x14ac:dyDescent="0.2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4:19" x14ac:dyDescent="0.2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4:19" x14ac:dyDescent="0.2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4:19" x14ac:dyDescent="0.2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4:19" x14ac:dyDescent="0.2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4:19" x14ac:dyDescent="0.2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4:19" x14ac:dyDescent="0.2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4:19" x14ac:dyDescent="0.2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4:19" x14ac:dyDescent="0.2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4:19" x14ac:dyDescent="0.2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4:19" x14ac:dyDescent="0.2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4:19" x14ac:dyDescent="0.2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4:19" x14ac:dyDescent="0.2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4:19" x14ac:dyDescent="0.2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4:19" x14ac:dyDescent="0.2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4:19" x14ac:dyDescent="0.2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4:19" x14ac:dyDescent="0.2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4:19" x14ac:dyDescent="0.2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4:19" x14ac:dyDescent="0.2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4:19" x14ac:dyDescent="0.2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4:19" x14ac:dyDescent="0.2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4:19" x14ac:dyDescent="0.2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4:19" x14ac:dyDescent="0.2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4:19" x14ac:dyDescent="0.2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4:19" x14ac:dyDescent="0.2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4:19" x14ac:dyDescent="0.2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4:19" x14ac:dyDescent="0.2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4:19" x14ac:dyDescent="0.2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4:19" x14ac:dyDescent="0.2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4:19" x14ac:dyDescent="0.2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4:19" x14ac:dyDescent="0.2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4:19" x14ac:dyDescent="0.2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4:19" x14ac:dyDescent="0.2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4:19" x14ac:dyDescent="0.2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4:19" x14ac:dyDescent="0.2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4:19" x14ac:dyDescent="0.2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4:19" x14ac:dyDescent="0.2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4:19" x14ac:dyDescent="0.2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4:19" x14ac:dyDescent="0.2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4:19" x14ac:dyDescent="0.2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4:19" x14ac:dyDescent="0.2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4:19" x14ac:dyDescent="0.2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4:19" x14ac:dyDescent="0.2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4:19" x14ac:dyDescent="0.2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4:19" x14ac:dyDescent="0.2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4:19" x14ac:dyDescent="0.2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4:19" x14ac:dyDescent="0.2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4:19" x14ac:dyDescent="0.2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4:19" x14ac:dyDescent="0.2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4:19" x14ac:dyDescent="0.2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4:19" x14ac:dyDescent="0.2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4:19" x14ac:dyDescent="0.2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4:19" x14ac:dyDescent="0.2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4:19" x14ac:dyDescent="0.2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4:19" x14ac:dyDescent="0.2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4:19" x14ac:dyDescent="0.2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4:19" x14ac:dyDescent="0.2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4:19" x14ac:dyDescent="0.2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4:19" x14ac:dyDescent="0.2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4:19" x14ac:dyDescent="0.2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4:19" x14ac:dyDescent="0.2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4:19" x14ac:dyDescent="0.2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4:19" x14ac:dyDescent="0.2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4:19" x14ac:dyDescent="0.2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4:19" x14ac:dyDescent="0.2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4:19" x14ac:dyDescent="0.2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4:19" x14ac:dyDescent="0.2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4:19" x14ac:dyDescent="0.2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4:19" x14ac:dyDescent="0.2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4:19" x14ac:dyDescent="0.2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4:19" x14ac:dyDescent="0.2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4:19" x14ac:dyDescent="0.2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4:19" x14ac:dyDescent="0.2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4:19" x14ac:dyDescent="0.2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4:19" x14ac:dyDescent="0.2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4:19" x14ac:dyDescent="0.2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4:19" x14ac:dyDescent="0.2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4:19" x14ac:dyDescent="0.2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4:19" x14ac:dyDescent="0.2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4:19" x14ac:dyDescent="0.2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4:19" x14ac:dyDescent="0.2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4:19" x14ac:dyDescent="0.2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4:19" x14ac:dyDescent="0.2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4:19" x14ac:dyDescent="0.2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4:19" x14ac:dyDescent="0.2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4:19" x14ac:dyDescent="0.2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4:19" x14ac:dyDescent="0.2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4:19" x14ac:dyDescent="0.2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4:19" x14ac:dyDescent="0.2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4:19" x14ac:dyDescent="0.2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4:19" x14ac:dyDescent="0.2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4:19" x14ac:dyDescent="0.2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4:19" x14ac:dyDescent="0.2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4:19" x14ac:dyDescent="0.2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4:19" x14ac:dyDescent="0.2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4:19" x14ac:dyDescent="0.2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4:19" x14ac:dyDescent="0.2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4:19" x14ac:dyDescent="0.2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4:19" x14ac:dyDescent="0.2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4:19" x14ac:dyDescent="0.2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4:19" x14ac:dyDescent="0.2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4:19" x14ac:dyDescent="0.2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4:19" x14ac:dyDescent="0.2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4:19" x14ac:dyDescent="0.2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4:19" x14ac:dyDescent="0.2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4:19" x14ac:dyDescent="0.2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4:19" x14ac:dyDescent="0.2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4:19" x14ac:dyDescent="0.2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4:19" x14ac:dyDescent="0.2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4:19" x14ac:dyDescent="0.2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4:19" x14ac:dyDescent="0.2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4:19" x14ac:dyDescent="0.2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4:19" x14ac:dyDescent="0.2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4:19" x14ac:dyDescent="0.2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4:19" x14ac:dyDescent="0.2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4:19" x14ac:dyDescent="0.2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4:19" x14ac:dyDescent="0.2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4:19" x14ac:dyDescent="0.2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4:19" x14ac:dyDescent="0.2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4:19" x14ac:dyDescent="0.2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4:19" x14ac:dyDescent="0.2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4:19" x14ac:dyDescent="0.2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4:19" x14ac:dyDescent="0.2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4:19" x14ac:dyDescent="0.2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4:19" x14ac:dyDescent="0.2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4:19" x14ac:dyDescent="0.2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4:19" x14ac:dyDescent="0.2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4:19" x14ac:dyDescent="0.2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4:19" x14ac:dyDescent="0.2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4:19" x14ac:dyDescent="0.2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4:19" x14ac:dyDescent="0.2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4:19" x14ac:dyDescent="0.2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4:19" x14ac:dyDescent="0.2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4:19" x14ac:dyDescent="0.2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4:19" x14ac:dyDescent="0.2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4:19" x14ac:dyDescent="0.2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4:19" x14ac:dyDescent="0.2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4:19" x14ac:dyDescent="0.2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4:19" x14ac:dyDescent="0.2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4:19" x14ac:dyDescent="0.2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4:19" x14ac:dyDescent="0.2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4:19" x14ac:dyDescent="0.2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4:19" x14ac:dyDescent="0.2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4:19" x14ac:dyDescent="0.2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4:19" x14ac:dyDescent="0.2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4:19" x14ac:dyDescent="0.2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4:19" x14ac:dyDescent="0.2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4:19" x14ac:dyDescent="0.2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4:19" x14ac:dyDescent="0.2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4:19" x14ac:dyDescent="0.2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4:19" x14ac:dyDescent="0.2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4:19" x14ac:dyDescent="0.2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4:19" x14ac:dyDescent="0.2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4:19" x14ac:dyDescent="0.2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4:19" x14ac:dyDescent="0.2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4:19" x14ac:dyDescent="0.2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4:19" x14ac:dyDescent="0.2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4:19" x14ac:dyDescent="0.2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4:19" x14ac:dyDescent="0.2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4:19" x14ac:dyDescent="0.2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4:19" x14ac:dyDescent="0.2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4:19" x14ac:dyDescent="0.2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4:19" x14ac:dyDescent="0.2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4:19" x14ac:dyDescent="0.2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4:19" x14ac:dyDescent="0.2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4:19" x14ac:dyDescent="0.2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4:19" x14ac:dyDescent="0.2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4:19" x14ac:dyDescent="0.2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4:19" x14ac:dyDescent="0.2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4:19" x14ac:dyDescent="0.2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4:19" x14ac:dyDescent="0.2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4:19" x14ac:dyDescent="0.2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4:19" x14ac:dyDescent="0.2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4:19" x14ac:dyDescent="0.2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4:19" x14ac:dyDescent="0.2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4:19" x14ac:dyDescent="0.2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4:19" x14ac:dyDescent="0.2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4:19" x14ac:dyDescent="0.2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4:19" x14ac:dyDescent="0.2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4:19" x14ac:dyDescent="0.2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4:19" x14ac:dyDescent="0.2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4:19" x14ac:dyDescent="0.2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4:19" x14ac:dyDescent="0.2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4:19" x14ac:dyDescent="0.2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4:19" x14ac:dyDescent="0.2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4:19" x14ac:dyDescent="0.2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4:19" x14ac:dyDescent="0.2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4:19" x14ac:dyDescent="0.2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4:19" x14ac:dyDescent="0.2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4:19" x14ac:dyDescent="0.2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4:19" x14ac:dyDescent="0.2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4:19" x14ac:dyDescent="0.2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4:19" x14ac:dyDescent="0.2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4:19" x14ac:dyDescent="0.2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4:19" x14ac:dyDescent="0.2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4:19" x14ac:dyDescent="0.2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4:19" x14ac:dyDescent="0.2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4:19" x14ac:dyDescent="0.2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4:19" x14ac:dyDescent="0.2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4:19" x14ac:dyDescent="0.2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4:19" x14ac:dyDescent="0.2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4:19" x14ac:dyDescent="0.2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4:19" x14ac:dyDescent="0.2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4:19" x14ac:dyDescent="0.2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4:19" x14ac:dyDescent="0.2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4:19" x14ac:dyDescent="0.2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4:19" x14ac:dyDescent="0.2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4:19" x14ac:dyDescent="0.2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4:19" x14ac:dyDescent="0.2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4:19" x14ac:dyDescent="0.2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4:19" x14ac:dyDescent="0.2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4:19" x14ac:dyDescent="0.2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4:19" x14ac:dyDescent="0.2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4:19" x14ac:dyDescent="0.2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4:19" x14ac:dyDescent="0.2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4:19" x14ac:dyDescent="0.2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4:19" x14ac:dyDescent="0.2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4:19" x14ac:dyDescent="0.2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4:19" x14ac:dyDescent="0.2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4:19" x14ac:dyDescent="0.2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4:19" x14ac:dyDescent="0.2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4:19" x14ac:dyDescent="0.2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4:19" x14ac:dyDescent="0.2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4:19" x14ac:dyDescent="0.2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4:19" x14ac:dyDescent="0.2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4:19" x14ac:dyDescent="0.2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4:19" x14ac:dyDescent="0.2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4:19" x14ac:dyDescent="0.2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4:19" x14ac:dyDescent="0.2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4:19" x14ac:dyDescent="0.2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4:19" x14ac:dyDescent="0.2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4:19" x14ac:dyDescent="0.2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4:19" x14ac:dyDescent="0.2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4:19" x14ac:dyDescent="0.2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4:19" x14ac:dyDescent="0.2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4:19" x14ac:dyDescent="0.2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4:19" x14ac:dyDescent="0.2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4:19" x14ac:dyDescent="0.2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4:19" x14ac:dyDescent="0.2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4:19" x14ac:dyDescent="0.2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4:19" x14ac:dyDescent="0.2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4:19" x14ac:dyDescent="0.2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4:19" x14ac:dyDescent="0.2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4:19" x14ac:dyDescent="0.2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4:19" x14ac:dyDescent="0.2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4:19" x14ac:dyDescent="0.2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4:19" x14ac:dyDescent="0.2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4:19" x14ac:dyDescent="0.2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4:19" x14ac:dyDescent="0.2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4:19" x14ac:dyDescent="0.2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4:19" x14ac:dyDescent="0.2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4:19" x14ac:dyDescent="0.2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4:19" x14ac:dyDescent="0.2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4:19" x14ac:dyDescent="0.2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4:19" x14ac:dyDescent="0.2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4:19" x14ac:dyDescent="0.2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4:19" x14ac:dyDescent="0.2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4:19" x14ac:dyDescent="0.2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4:19" x14ac:dyDescent="0.2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4:19" x14ac:dyDescent="0.2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4:19" x14ac:dyDescent="0.2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4:19" x14ac:dyDescent="0.2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4:19" x14ac:dyDescent="0.2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4:19" x14ac:dyDescent="0.2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4:19" x14ac:dyDescent="0.2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4:19" x14ac:dyDescent="0.2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4:19" x14ac:dyDescent="0.2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4:19" x14ac:dyDescent="0.2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4:19" x14ac:dyDescent="0.2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4:19" x14ac:dyDescent="0.2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4:19" x14ac:dyDescent="0.2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4:19" x14ac:dyDescent="0.2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4:19" x14ac:dyDescent="0.2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4:19" x14ac:dyDescent="0.2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4:19" x14ac:dyDescent="0.2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4:19" x14ac:dyDescent="0.2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4:19" x14ac:dyDescent="0.2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4:19" x14ac:dyDescent="0.2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4:19" x14ac:dyDescent="0.2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4:19" x14ac:dyDescent="0.2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4:19" x14ac:dyDescent="0.2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4:19" x14ac:dyDescent="0.2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4:19" x14ac:dyDescent="0.2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4:19" x14ac:dyDescent="0.2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4:19" x14ac:dyDescent="0.2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4:19" x14ac:dyDescent="0.2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4:19" x14ac:dyDescent="0.2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4:19" x14ac:dyDescent="0.2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4:19" x14ac:dyDescent="0.2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4:19" x14ac:dyDescent="0.2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4:19" x14ac:dyDescent="0.2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4:19" x14ac:dyDescent="0.2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4:19" x14ac:dyDescent="0.2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4:19" x14ac:dyDescent="0.2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4:19" x14ac:dyDescent="0.2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4:19" x14ac:dyDescent="0.2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4:19" x14ac:dyDescent="0.2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4:19" x14ac:dyDescent="0.2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4:19" x14ac:dyDescent="0.2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4:19" x14ac:dyDescent="0.2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4:19" x14ac:dyDescent="0.2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4:19" x14ac:dyDescent="0.2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4:19" x14ac:dyDescent="0.2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4:19" x14ac:dyDescent="0.2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4:19" x14ac:dyDescent="0.2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4:19" x14ac:dyDescent="0.2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4:19" x14ac:dyDescent="0.2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4:19" x14ac:dyDescent="0.2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4:19" x14ac:dyDescent="0.2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4:19" x14ac:dyDescent="0.2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4:19" x14ac:dyDescent="0.2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4:19" x14ac:dyDescent="0.2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4:19" x14ac:dyDescent="0.2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4:19" x14ac:dyDescent="0.2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4:19" x14ac:dyDescent="0.2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4:19" x14ac:dyDescent="0.2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4:19" x14ac:dyDescent="0.2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4:19" x14ac:dyDescent="0.2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4:19" x14ac:dyDescent="0.2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4:19" x14ac:dyDescent="0.2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4:19" x14ac:dyDescent="0.2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4:19" x14ac:dyDescent="0.2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4:19" x14ac:dyDescent="0.2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4:19" x14ac:dyDescent="0.2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4:19" x14ac:dyDescent="0.2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4:19" x14ac:dyDescent="0.2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4:19" x14ac:dyDescent="0.2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4:19" x14ac:dyDescent="0.2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4:19" x14ac:dyDescent="0.2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4:19" x14ac:dyDescent="0.2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4:19" x14ac:dyDescent="0.2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4:19" x14ac:dyDescent="0.2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4:19" x14ac:dyDescent="0.2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4:19" x14ac:dyDescent="0.2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4:19" x14ac:dyDescent="0.2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4:19" x14ac:dyDescent="0.2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4:19" x14ac:dyDescent="0.2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4:19" x14ac:dyDescent="0.2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4:19" x14ac:dyDescent="0.2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4:19" x14ac:dyDescent="0.2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4:19" x14ac:dyDescent="0.2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4:19" x14ac:dyDescent="0.2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4:19" x14ac:dyDescent="0.2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4:19" x14ac:dyDescent="0.2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4:19" x14ac:dyDescent="0.2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4:19" x14ac:dyDescent="0.2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4:19" x14ac:dyDescent="0.2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4:19" x14ac:dyDescent="0.2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4:19" x14ac:dyDescent="0.2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4:19" x14ac:dyDescent="0.2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4:19" x14ac:dyDescent="0.2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4:19" x14ac:dyDescent="0.2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4:19" x14ac:dyDescent="0.2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4:19" x14ac:dyDescent="0.2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4:19" x14ac:dyDescent="0.2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4:19" x14ac:dyDescent="0.2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4:19" x14ac:dyDescent="0.2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4:19" x14ac:dyDescent="0.2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4:19" x14ac:dyDescent="0.2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4:19" x14ac:dyDescent="0.2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4:19" x14ac:dyDescent="0.2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4:19" x14ac:dyDescent="0.2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4:19" x14ac:dyDescent="0.2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4:19" x14ac:dyDescent="0.2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4:19" x14ac:dyDescent="0.2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4:19" x14ac:dyDescent="0.2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4:19" x14ac:dyDescent="0.2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4:19" x14ac:dyDescent="0.2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4:19" x14ac:dyDescent="0.2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4:19" x14ac:dyDescent="0.2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4:19" x14ac:dyDescent="0.2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4:19" x14ac:dyDescent="0.2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4:19" x14ac:dyDescent="0.2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4:19" x14ac:dyDescent="0.2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4:19" x14ac:dyDescent="0.2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4:19" x14ac:dyDescent="0.2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4:19" x14ac:dyDescent="0.2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4:19" x14ac:dyDescent="0.2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4:19" x14ac:dyDescent="0.2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4:19" x14ac:dyDescent="0.2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4:19" x14ac:dyDescent="0.2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4:19" x14ac:dyDescent="0.2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4:19" x14ac:dyDescent="0.2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4:19" x14ac:dyDescent="0.2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4:19" x14ac:dyDescent="0.2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4:19" x14ac:dyDescent="0.2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4:19" x14ac:dyDescent="0.2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4:19" x14ac:dyDescent="0.2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4:19" x14ac:dyDescent="0.2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4:19" x14ac:dyDescent="0.2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4:19" x14ac:dyDescent="0.2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4:19" x14ac:dyDescent="0.2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4:19" x14ac:dyDescent="0.2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4:19" x14ac:dyDescent="0.2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4:19" x14ac:dyDescent="0.2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4:19" x14ac:dyDescent="0.2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4:19" x14ac:dyDescent="0.2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4:19" x14ac:dyDescent="0.2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4:19" x14ac:dyDescent="0.2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4:19" x14ac:dyDescent="0.2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4:19" x14ac:dyDescent="0.2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4:19" x14ac:dyDescent="0.2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4:19" x14ac:dyDescent="0.2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4:19" x14ac:dyDescent="0.2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4:19" x14ac:dyDescent="0.2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4:19" x14ac:dyDescent="0.2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4:19" x14ac:dyDescent="0.2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4:19" x14ac:dyDescent="0.2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4:19" x14ac:dyDescent="0.2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4:19" x14ac:dyDescent="0.2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4:19" x14ac:dyDescent="0.2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4:19" x14ac:dyDescent="0.2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4:19" x14ac:dyDescent="0.2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4:19" x14ac:dyDescent="0.2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4:19" x14ac:dyDescent="0.2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4:19" x14ac:dyDescent="0.2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4:19" x14ac:dyDescent="0.2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4:19" x14ac:dyDescent="0.2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4:19" x14ac:dyDescent="0.2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4:19" x14ac:dyDescent="0.2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4:19" x14ac:dyDescent="0.2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4:19" x14ac:dyDescent="0.2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4:19" x14ac:dyDescent="0.2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4:19" x14ac:dyDescent="0.2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4:19" x14ac:dyDescent="0.2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4:19" x14ac:dyDescent="0.2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4:19" x14ac:dyDescent="0.2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4:19" x14ac:dyDescent="0.2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4:19" x14ac:dyDescent="0.2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4:19" x14ac:dyDescent="0.2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4:19" x14ac:dyDescent="0.2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4:19" x14ac:dyDescent="0.2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4:19" x14ac:dyDescent="0.2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4:19" x14ac:dyDescent="0.2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4:19" x14ac:dyDescent="0.2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4:19" x14ac:dyDescent="0.2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4:19" x14ac:dyDescent="0.2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4:19" x14ac:dyDescent="0.2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4:19" x14ac:dyDescent="0.2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4:19" x14ac:dyDescent="0.2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4:19" x14ac:dyDescent="0.2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4:19" x14ac:dyDescent="0.2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4:19" x14ac:dyDescent="0.2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4:19" x14ac:dyDescent="0.2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4:19" x14ac:dyDescent="0.2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4:19" x14ac:dyDescent="0.2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4:19" x14ac:dyDescent="0.2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4:19" x14ac:dyDescent="0.2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4:19" x14ac:dyDescent="0.2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4:19" x14ac:dyDescent="0.2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4:19" x14ac:dyDescent="0.2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4:19" x14ac:dyDescent="0.2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4:19" x14ac:dyDescent="0.2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4:19" x14ac:dyDescent="0.2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4:19" x14ac:dyDescent="0.2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4:19" x14ac:dyDescent="0.2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4:19" x14ac:dyDescent="0.2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4:19" x14ac:dyDescent="0.2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4:19" x14ac:dyDescent="0.2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4:19" x14ac:dyDescent="0.2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4:19" x14ac:dyDescent="0.2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4:19" x14ac:dyDescent="0.2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4:19" x14ac:dyDescent="0.2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4:19" x14ac:dyDescent="0.2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4:19" x14ac:dyDescent="0.2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4:19" x14ac:dyDescent="0.2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4:19" x14ac:dyDescent="0.2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4:19" x14ac:dyDescent="0.2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4:19" x14ac:dyDescent="0.2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4:19" x14ac:dyDescent="0.2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4:19" x14ac:dyDescent="0.2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4:19" x14ac:dyDescent="0.2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4:19" x14ac:dyDescent="0.2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4:19" x14ac:dyDescent="0.2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4:19" x14ac:dyDescent="0.2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4:19" x14ac:dyDescent="0.2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4:19" x14ac:dyDescent="0.2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4:19" x14ac:dyDescent="0.2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4:19" x14ac:dyDescent="0.2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4:19" x14ac:dyDescent="0.2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4:19" x14ac:dyDescent="0.2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4:19" x14ac:dyDescent="0.2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4:19" x14ac:dyDescent="0.2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4:19" x14ac:dyDescent="0.2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4:19" x14ac:dyDescent="0.2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4:19" x14ac:dyDescent="0.2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4:19" x14ac:dyDescent="0.2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4:19" x14ac:dyDescent="0.2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4:19" x14ac:dyDescent="0.2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4:19" x14ac:dyDescent="0.2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4:19" x14ac:dyDescent="0.2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4:19" x14ac:dyDescent="0.2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4:19" x14ac:dyDescent="0.2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4:19" x14ac:dyDescent="0.2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4:19" x14ac:dyDescent="0.2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4:19" x14ac:dyDescent="0.2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4:19" x14ac:dyDescent="0.2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4:19" x14ac:dyDescent="0.2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4:19" x14ac:dyDescent="0.2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4:19" x14ac:dyDescent="0.2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4:19" x14ac:dyDescent="0.2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4:19" x14ac:dyDescent="0.2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4:19" x14ac:dyDescent="0.2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4:19" x14ac:dyDescent="0.2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4:19" x14ac:dyDescent="0.2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4:19" x14ac:dyDescent="0.2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4:19" x14ac:dyDescent="0.2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4:19" x14ac:dyDescent="0.2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4:19" x14ac:dyDescent="0.2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4:19" x14ac:dyDescent="0.2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4:19" x14ac:dyDescent="0.2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4:19" x14ac:dyDescent="0.2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4:19" x14ac:dyDescent="0.2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4:19" x14ac:dyDescent="0.2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4:19" x14ac:dyDescent="0.2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4:19" x14ac:dyDescent="0.2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4:19" x14ac:dyDescent="0.2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4:19" x14ac:dyDescent="0.2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4:19" x14ac:dyDescent="0.2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4:19" x14ac:dyDescent="0.2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4:19" x14ac:dyDescent="0.2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4:19" x14ac:dyDescent="0.2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4:19" x14ac:dyDescent="0.2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4:19" x14ac:dyDescent="0.2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4:19" x14ac:dyDescent="0.2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4:19" x14ac:dyDescent="0.2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4:19" x14ac:dyDescent="0.2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4:19" x14ac:dyDescent="0.2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4:19" x14ac:dyDescent="0.2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4:19" x14ac:dyDescent="0.2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4:19" x14ac:dyDescent="0.2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4:19" x14ac:dyDescent="0.2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4:19" x14ac:dyDescent="0.2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4:19" x14ac:dyDescent="0.2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4:19" x14ac:dyDescent="0.2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4:19" x14ac:dyDescent="0.2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4:19" x14ac:dyDescent="0.2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4:19" x14ac:dyDescent="0.2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4:19" x14ac:dyDescent="0.2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4:19" x14ac:dyDescent="0.2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4:19" x14ac:dyDescent="0.2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4:19" x14ac:dyDescent="0.2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4:19" x14ac:dyDescent="0.2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4:19" x14ac:dyDescent="0.2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4:19" x14ac:dyDescent="0.2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4:19" x14ac:dyDescent="0.2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4:19" x14ac:dyDescent="0.2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4:19" x14ac:dyDescent="0.2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4:19" x14ac:dyDescent="0.2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4:19" x14ac:dyDescent="0.2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4:19" x14ac:dyDescent="0.2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4:19" x14ac:dyDescent="0.2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4:19" x14ac:dyDescent="0.2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4:19" x14ac:dyDescent="0.2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4:19" x14ac:dyDescent="0.2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4:19" x14ac:dyDescent="0.2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4:19" x14ac:dyDescent="0.2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4:19" x14ac:dyDescent="0.2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4:19" x14ac:dyDescent="0.2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4:19" x14ac:dyDescent="0.2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4:19" x14ac:dyDescent="0.2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4:19" x14ac:dyDescent="0.2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4:19" x14ac:dyDescent="0.2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4:19" x14ac:dyDescent="0.2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4:19" x14ac:dyDescent="0.2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4:19" x14ac:dyDescent="0.2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4:19" x14ac:dyDescent="0.2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4:19" x14ac:dyDescent="0.2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4:19" x14ac:dyDescent="0.2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4:19" x14ac:dyDescent="0.2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4:19" x14ac:dyDescent="0.2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4:19" x14ac:dyDescent="0.2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4:19" x14ac:dyDescent="0.2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4:19" x14ac:dyDescent="0.2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4:19" x14ac:dyDescent="0.2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4:19" x14ac:dyDescent="0.2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4:19" x14ac:dyDescent="0.2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4:19" x14ac:dyDescent="0.2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4:19" x14ac:dyDescent="0.2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4:19" x14ac:dyDescent="0.2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4:19" x14ac:dyDescent="0.2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4:19" x14ac:dyDescent="0.2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4:19" x14ac:dyDescent="0.2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4:19" x14ac:dyDescent="0.2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4:19" x14ac:dyDescent="0.2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4:19" x14ac:dyDescent="0.2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4:19" x14ac:dyDescent="0.2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4:19" x14ac:dyDescent="0.2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4:19" x14ac:dyDescent="0.2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4:19" x14ac:dyDescent="0.2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4:19" x14ac:dyDescent="0.2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4:19" x14ac:dyDescent="0.2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4:19" x14ac:dyDescent="0.2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4:19" x14ac:dyDescent="0.2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4:19" x14ac:dyDescent="0.2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4:19" x14ac:dyDescent="0.2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4:19" x14ac:dyDescent="0.2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4:19" x14ac:dyDescent="0.2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4:19" x14ac:dyDescent="0.2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4:19" x14ac:dyDescent="0.2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4:19" x14ac:dyDescent="0.2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4:19" x14ac:dyDescent="0.2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4:19" x14ac:dyDescent="0.2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4:19" x14ac:dyDescent="0.2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4:19" x14ac:dyDescent="0.2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4:19" x14ac:dyDescent="0.2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4:19" x14ac:dyDescent="0.2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4:19" x14ac:dyDescent="0.2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4:19" x14ac:dyDescent="0.2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4:19" x14ac:dyDescent="0.2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4:19" x14ac:dyDescent="0.2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4:19" x14ac:dyDescent="0.2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4:19" x14ac:dyDescent="0.2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4:19" x14ac:dyDescent="0.2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4:19" x14ac:dyDescent="0.2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4:19" x14ac:dyDescent="0.2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4:19" x14ac:dyDescent="0.2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4:19" x14ac:dyDescent="0.2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4:19" x14ac:dyDescent="0.2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4:19" x14ac:dyDescent="0.2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4:19" x14ac:dyDescent="0.2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4:19" x14ac:dyDescent="0.2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4:19" x14ac:dyDescent="0.2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4:19" x14ac:dyDescent="0.2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4:19" x14ac:dyDescent="0.2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4:19" x14ac:dyDescent="0.2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4:19" x14ac:dyDescent="0.2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4:19" x14ac:dyDescent="0.2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4:19" x14ac:dyDescent="0.2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4:19" x14ac:dyDescent="0.2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4:19" x14ac:dyDescent="0.2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4:19" x14ac:dyDescent="0.2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4:19" x14ac:dyDescent="0.2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4:19" x14ac:dyDescent="0.2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4:19" x14ac:dyDescent="0.2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4:19" x14ac:dyDescent="0.2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4:19" x14ac:dyDescent="0.2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4:19" x14ac:dyDescent="0.2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4:19" x14ac:dyDescent="0.2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4:19" x14ac:dyDescent="0.2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4:19" x14ac:dyDescent="0.2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4:19" x14ac:dyDescent="0.2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4:19" x14ac:dyDescent="0.2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4:19" x14ac:dyDescent="0.2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4:19" x14ac:dyDescent="0.2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4:19" x14ac:dyDescent="0.2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4:19" x14ac:dyDescent="0.2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4:19" x14ac:dyDescent="0.2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4:19" x14ac:dyDescent="0.2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4:19" x14ac:dyDescent="0.2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4:19" x14ac:dyDescent="0.2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4:19" x14ac:dyDescent="0.2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4:19" x14ac:dyDescent="0.2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4:19" x14ac:dyDescent="0.2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4:19" x14ac:dyDescent="0.2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4:19" x14ac:dyDescent="0.2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4:19" x14ac:dyDescent="0.2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4:19" x14ac:dyDescent="0.2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4:19" x14ac:dyDescent="0.2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4:19" x14ac:dyDescent="0.2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4:19" x14ac:dyDescent="0.2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4:19" x14ac:dyDescent="0.2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4:19" x14ac:dyDescent="0.2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4:19" x14ac:dyDescent="0.2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4:19" x14ac:dyDescent="0.2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4:19" x14ac:dyDescent="0.2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4:19" x14ac:dyDescent="0.2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4:19" x14ac:dyDescent="0.2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4:19" x14ac:dyDescent="0.2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4:19" x14ac:dyDescent="0.2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4:19" x14ac:dyDescent="0.2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4:19" x14ac:dyDescent="0.2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4:19" x14ac:dyDescent="0.2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4:19" x14ac:dyDescent="0.2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4:19" x14ac:dyDescent="0.2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4:19" x14ac:dyDescent="0.2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4:19" x14ac:dyDescent="0.2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4:19" x14ac:dyDescent="0.2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4:19" x14ac:dyDescent="0.2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4:19" x14ac:dyDescent="0.2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4:19" x14ac:dyDescent="0.2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4:19" x14ac:dyDescent="0.2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4:19" x14ac:dyDescent="0.2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4:19" x14ac:dyDescent="0.2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4:19" x14ac:dyDescent="0.2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4:19" x14ac:dyDescent="0.2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4:19" x14ac:dyDescent="0.2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4:19" x14ac:dyDescent="0.2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4:19" x14ac:dyDescent="0.2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4:19" x14ac:dyDescent="0.2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4:19" x14ac:dyDescent="0.2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4:19" x14ac:dyDescent="0.2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4:19" x14ac:dyDescent="0.2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4:19" x14ac:dyDescent="0.2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4:19" x14ac:dyDescent="0.2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4:19" x14ac:dyDescent="0.2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4:19" x14ac:dyDescent="0.2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4:19" x14ac:dyDescent="0.2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4:19" x14ac:dyDescent="0.2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4:19" x14ac:dyDescent="0.2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4:19" x14ac:dyDescent="0.2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4:19" x14ac:dyDescent="0.2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4:19" x14ac:dyDescent="0.2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4:19" x14ac:dyDescent="0.2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4:19" x14ac:dyDescent="0.2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4:19" x14ac:dyDescent="0.2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4:19" x14ac:dyDescent="0.2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4:19" x14ac:dyDescent="0.2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4:19" x14ac:dyDescent="0.2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4:19" x14ac:dyDescent="0.2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4:19" x14ac:dyDescent="0.2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4:19" x14ac:dyDescent="0.2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4:19" x14ac:dyDescent="0.2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4:19" x14ac:dyDescent="0.2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4:19" x14ac:dyDescent="0.2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4:19" x14ac:dyDescent="0.2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4:19" x14ac:dyDescent="0.2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4:19" x14ac:dyDescent="0.2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4:19" x14ac:dyDescent="0.2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4:19" x14ac:dyDescent="0.2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4:19" x14ac:dyDescent="0.2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4:19" x14ac:dyDescent="0.2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4:19" x14ac:dyDescent="0.2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4:19" x14ac:dyDescent="0.2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4:19" x14ac:dyDescent="0.2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4:19" x14ac:dyDescent="0.2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4:19" x14ac:dyDescent="0.2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4:19" x14ac:dyDescent="0.2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4:19" x14ac:dyDescent="0.2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4:19" x14ac:dyDescent="0.2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4:19" x14ac:dyDescent="0.2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4:19" x14ac:dyDescent="0.2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4:19" x14ac:dyDescent="0.2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4:19" x14ac:dyDescent="0.2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4:19" x14ac:dyDescent="0.2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4:19" x14ac:dyDescent="0.2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4:19" x14ac:dyDescent="0.2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4:19" x14ac:dyDescent="0.2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4:19" x14ac:dyDescent="0.2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4:19" x14ac:dyDescent="0.2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4:19" x14ac:dyDescent="0.2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4:19" x14ac:dyDescent="0.2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4:19" x14ac:dyDescent="0.2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4:19" x14ac:dyDescent="0.2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4:19" x14ac:dyDescent="0.2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4:19" x14ac:dyDescent="0.2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4:19" x14ac:dyDescent="0.2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4:19" x14ac:dyDescent="0.2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4:19" x14ac:dyDescent="0.2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4:19" x14ac:dyDescent="0.2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4:19" x14ac:dyDescent="0.2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4:19" x14ac:dyDescent="0.2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4:19" x14ac:dyDescent="0.2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4:19" x14ac:dyDescent="0.2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4:19" x14ac:dyDescent="0.2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4:19" x14ac:dyDescent="0.2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4:19" x14ac:dyDescent="0.2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4:19" x14ac:dyDescent="0.2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4:19" x14ac:dyDescent="0.2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4:19" x14ac:dyDescent="0.2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4:19" x14ac:dyDescent="0.2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4:19" x14ac:dyDescent="0.2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4:19" x14ac:dyDescent="0.2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4:19" x14ac:dyDescent="0.2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4:19" x14ac:dyDescent="0.2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4:19" x14ac:dyDescent="0.2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4:19" x14ac:dyDescent="0.2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4:19" x14ac:dyDescent="0.2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4:19" x14ac:dyDescent="0.2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4:19" x14ac:dyDescent="0.2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4:19" x14ac:dyDescent="0.2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4:19" x14ac:dyDescent="0.2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4:19" x14ac:dyDescent="0.2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4:19" x14ac:dyDescent="0.2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4:19" x14ac:dyDescent="0.2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4:19" x14ac:dyDescent="0.2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4:19" x14ac:dyDescent="0.2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4:19" x14ac:dyDescent="0.2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4:19" x14ac:dyDescent="0.2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4:19" x14ac:dyDescent="0.2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4:19" x14ac:dyDescent="0.2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4:19" x14ac:dyDescent="0.2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4:19" x14ac:dyDescent="0.2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4:19" x14ac:dyDescent="0.2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4:19" x14ac:dyDescent="0.2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4:19" x14ac:dyDescent="0.2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4:19" x14ac:dyDescent="0.2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4:19" x14ac:dyDescent="0.2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4:19" x14ac:dyDescent="0.2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4:19" x14ac:dyDescent="0.2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4:19" x14ac:dyDescent="0.2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4:19" x14ac:dyDescent="0.2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4:19" x14ac:dyDescent="0.2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4:19" x14ac:dyDescent="0.2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4:19" x14ac:dyDescent="0.2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4:19" x14ac:dyDescent="0.2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4:19" x14ac:dyDescent="0.2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4:19" x14ac:dyDescent="0.2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4:19" x14ac:dyDescent="0.2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4:19" x14ac:dyDescent="0.2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4:19" x14ac:dyDescent="0.2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4:19" x14ac:dyDescent="0.2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4:19" x14ac:dyDescent="0.2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4:19" x14ac:dyDescent="0.2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4:19" x14ac:dyDescent="0.2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4:19" x14ac:dyDescent="0.2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4:19" x14ac:dyDescent="0.2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4:19" x14ac:dyDescent="0.2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4:19" x14ac:dyDescent="0.2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4:19" x14ac:dyDescent="0.2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4:19" x14ac:dyDescent="0.2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4:19" x14ac:dyDescent="0.2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4:19" x14ac:dyDescent="0.2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4:19" x14ac:dyDescent="0.2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4:19" x14ac:dyDescent="0.2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4:19" x14ac:dyDescent="0.2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4:19" x14ac:dyDescent="0.2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4:19" x14ac:dyDescent="0.2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4:19" x14ac:dyDescent="0.2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4:19" x14ac:dyDescent="0.2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4:19" x14ac:dyDescent="0.2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4:19" x14ac:dyDescent="0.2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4:19" x14ac:dyDescent="0.2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4:19" x14ac:dyDescent="0.2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4:19" x14ac:dyDescent="0.2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4:19" x14ac:dyDescent="0.2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4:19" x14ac:dyDescent="0.2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4:19" x14ac:dyDescent="0.2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4:19" x14ac:dyDescent="0.2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4:19" x14ac:dyDescent="0.2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4:19" x14ac:dyDescent="0.2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4:19" x14ac:dyDescent="0.2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4:19" x14ac:dyDescent="0.2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4:19" x14ac:dyDescent="0.2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4:19" x14ac:dyDescent="0.2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4:19" x14ac:dyDescent="0.2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4:19" x14ac:dyDescent="0.2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4:19" x14ac:dyDescent="0.2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4:19" x14ac:dyDescent="0.2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4:19" x14ac:dyDescent="0.2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4:19" x14ac:dyDescent="0.2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4:19" x14ac:dyDescent="0.2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4:19" x14ac:dyDescent="0.2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4:19" x14ac:dyDescent="0.2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4:19" x14ac:dyDescent="0.2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4:19" x14ac:dyDescent="0.2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4:19" x14ac:dyDescent="0.2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4:19" x14ac:dyDescent="0.2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4:19" x14ac:dyDescent="0.2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4:19" x14ac:dyDescent="0.2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4:19" x14ac:dyDescent="0.2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4:19" x14ac:dyDescent="0.2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4:19" x14ac:dyDescent="0.2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4:19" x14ac:dyDescent="0.2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4:19" x14ac:dyDescent="0.2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4:19" x14ac:dyDescent="0.2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4:19" x14ac:dyDescent="0.2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4:19" x14ac:dyDescent="0.2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4:19" x14ac:dyDescent="0.2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4:19" x14ac:dyDescent="0.2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4:19" x14ac:dyDescent="0.2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4:19" x14ac:dyDescent="0.2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4:19" x14ac:dyDescent="0.2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4:19" x14ac:dyDescent="0.2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4:19" x14ac:dyDescent="0.2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4:19" x14ac:dyDescent="0.2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4:19" x14ac:dyDescent="0.2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4:19" x14ac:dyDescent="0.2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4:19" x14ac:dyDescent="0.2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4:19" x14ac:dyDescent="0.2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4:19" x14ac:dyDescent="0.2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4:19" x14ac:dyDescent="0.2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4:19" x14ac:dyDescent="0.2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4:19" x14ac:dyDescent="0.2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4:19" x14ac:dyDescent="0.2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4:19" x14ac:dyDescent="0.2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4:19" x14ac:dyDescent="0.2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4:19" x14ac:dyDescent="0.2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4:19" x14ac:dyDescent="0.2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4:19" x14ac:dyDescent="0.2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4:19" x14ac:dyDescent="0.2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4:19" x14ac:dyDescent="0.2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4:19" x14ac:dyDescent="0.2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4:19" x14ac:dyDescent="0.2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4:19" x14ac:dyDescent="0.2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4:19" x14ac:dyDescent="0.2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4:19" x14ac:dyDescent="0.2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4:19" x14ac:dyDescent="0.2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4:19" x14ac:dyDescent="0.2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4:19" x14ac:dyDescent="0.2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4:19" x14ac:dyDescent="0.2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4:19" x14ac:dyDescent="0.2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4:19" x14ac:dyDescent="0.2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4:19" x14ac:dyDescent="0.2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4:19" x14ac:dyDescent="0.2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4:19" x14ac:dyDescent="0.2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4:19" x14ac:dyDescent="0.2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4:19" x14ac:dyDescent="0.2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4:19" x14ac:dyDescent="0.2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4:19" x14ac:dyDescent="0.2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4:19" x14ac:dyDescent="0.2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4:19" x14ac:dyDescent="0.2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4:19" x14ac:dyDescent="0.2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4:19" x14ac:dyDescent="0.2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4:19" x14ac:dyDescent="0.2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4:19" x14ac:dyDescent="0.2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4:19" x14ac:dyDescent="0.2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4:19" x14ac:dyDescent="0.2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4:19" x14ac:dyDescent="0.2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4:19" x14ac:dyDescent="0.2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4:19" x14ac:dyDescent="0.2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4:19" x14ac:dyDescent="0.2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4:19" x14ac:dyDescent="0.2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4:19" x14ac:dyDescent="0.2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4:19" x14ac:dyDescent="0.2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4:19" x14ac:dyDescent="0.2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4:19" x14ac:dyDescent="0.2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4:19" x14ac:dyDescent="0.2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4:19" x14ac:dyDescent="0.2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4:19" x14ac:dyDescent="0.2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4:19" x14ac:dyDescent="0.2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4:19" x14ac:dyDescent="0.2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4:19" x14ac:dyDescent="0.2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4:19" x14ac:dyDescent="0.2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4:19" x14ac:dyDescent="0.2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4:19" x14ac:dyDescent="0.2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4:19" x14ac:dyDescent="0.2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4:19" x14ac:dyDescent="0.2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4:19" x14ac:dyDescent="0.2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4:19" x14ac:dyDescent="0.2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4:19" x14ac:dyDescent="0.2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4:19" x14ac:dyDescent="0.2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4:19" x14ac:dyDescent="0.2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4:19" x14ac:dyDescent="0.2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4:19" x14ac:dyDescent="0.2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4:19" x14ac:dyDescent="0.2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4:19" x14ac:dyDescent="0.2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4:19" x14ac:dyDescent="0.2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4:19" x14ac:dyDescent="0.2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4:19" x14ac:dyDescent="0.2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4:19" x14ac:dyDescent="0.2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4:19" x14ac:dyDescent="0.2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4:19" x14ac:dyDescent="0.2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4:19" x14ac:dyDescent="0.2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4:19" x14ac:dyDescent="0.2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4:19" x14ac:dyDescent="0.2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4:19" x14ac:dyDescent="0.2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4:19" x14ac:dyDescent="0.2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4:19" x14ac:dyDescent="0.2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4:19" x14ac:dyDescent="0.2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4:19" x14ac:dyDescent="0.2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4:19" x14ac:dyDescent="0.2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4:19" x14ac:dyDescent="0.2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4:19" x14ac:dyDescent="0.2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4:19" x14ac:dyDescent="0.2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4:19" x14ac:dyDescent="0.2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4:19" x14ac:dyDescent="0.2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4:19" x14ac:dyDescent="0.2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4:19" x14ac:dyDescent="0.2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4:19" x14ac:dyDescent="0.2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4:19" x14ac:dyDescent="0.2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4:19" x14ac:dyDescent="0.2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4:19" x14ac:dyDescent="0.2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4:19" x14ac:dyDescent="0.2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4:19" x14ac:dyDescent="0.2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4:19" x14ac:dyDescent="0.2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4:19" x14ac:dyDescent="0.2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4:19" x14ac:dyDescent="0.2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4:19" x14ac:dyDescent="0.2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4:19" x14ac:dyDescent="0.2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4:19" x14ac:dyDescent="0.2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4:19" x14ac:dyDescent="0.2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4:19" x14ac:dyDescent="0.2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4:19" x14ac:dyDescent="0.2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4:19" x14ac:dyDescent="0.2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4:19" x14ac:dyDescent="0.2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4:19" x14ac:dyDescent="0.2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4:19" x14ac:dyDescent="0.2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4:19" x14ac:dyDescent="0.2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4:19" x14ac:dyDescent="0.2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4:19" x14ac:dyDescent="0.2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4:19" x14ac:dyDescent="0.2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4:19" x14ac:dyDescent="0.2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4:19" x14ac:dyDescent="0.2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4:19" x14ac:dyDescent="0.2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4:19" x14ac:dyDescent="0.2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4:19" x14ac:dyDescent="0.2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4:19" x14ac:dyDescent="0.2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4:19" x14ac:dyDescent="0.2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4:19" x14ac:dyDescent="0.2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4:19" x14ac:dyDescent="0.2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4:19" x14ac:dyDescent="0.2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4:19" x14ac:dyDescent="0.2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4:19" x14ac:dyDescent="0.2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4:19" x14ac:dyDescent="0.2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4:19" x14ac:dyDescent="0.2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4:19" x14ac:dyDescent="0.2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4:19" x14ac:dyDescent="0.2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4:19" x14ac:dyDescent="0.2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4:19" x14ac:dyDescent="0.2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4:19" x14ac:dyDescent="0.2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4:19" x14ac:dyDescent="0.2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4:19" x14ac:dyDescent="0.2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4:19" x14ac:dyDescent="0.2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4:19" x14ac:dyDescent="0.2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4:19" x14ac:dyDescent="0.2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4:19" x14ac:dyDescent="0.2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4:19" x14ac:dyDescent="0.2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4:19" x14ac:dyDescent="0.2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4:19" x14ac:dyDescent="0.2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4:19" x14ac:dyDescent="0.2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4:19" x14ac:dyDescent="0.2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4:19" x14ac:dyDescent="0.2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4:19" x14ac:dyDescent="0.2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4:19" x14ac:dyDescent="0.2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4:19" x14ac:dyDescent="0.2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4:19" x14ac:dyDescent="0.2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4:19" x14ac:dyDescent="0.2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4:19" x14ac:dyDescent="0.2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4:19" x14ac:dyDescent="0.2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4:19" x14ac:dyDescent="0.2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4:19" x14ac:dyDescent="0.2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4:19" x14ac:dyDescent="0.2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4:19" x14ac:dyDescent="0.2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4:19" x14ac:dyDescent="0.2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4:19" x14ac:dyDescent="0.2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4:19" x14ac:dyDescent="0.2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4:19" x14ac:dyDescent="0.2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4:19" x14ac:dyDescent="0.2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4:19" x14ac:dyDescent="0.2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4:19" x14ac:dyDescent="0.2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4:19" x14ac:dyDescent="0.2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4:19" x14ac:dyDescent="0.2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4:19" x14ac:dyDescent="0.2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4:19" x14ac:dyDescent="0.2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4:19" x14ac:dyDescent="0.2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4:19" x14ac:dyDescent="0.2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4:19" x14ac:dyDescent="0.2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4:19" x14ac:dyDescent="0.2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4:19" x14ac:dyDescent="0.2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4:19" x14ac:dyDescent="0.2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4:19" x14ac:dyDescent="0.2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4:19" x14ac:dyDescent="0.2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4:19" x14ac:dyDescent="0.2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4:19" x14ac:dyDescent="0.2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4:19" x14ac:dyDescent="0.2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4:19" x14ac:dyDescent="0.2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4:19" x14ac:dyDescent="0.2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4:19" x14ac:dyDescent="0.2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4:19" x14ac:dyDescent="0.2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4:19" x14ac:dyDescent="0.2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4:19" x14ac:dyDescent="0.2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4:19" x14ac:dyDescent="0.2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4:19" x14ac:dyDescent="0.2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4:19" x14ac:dyDescent="0.2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4:19" x14ac:dyDescent="0.2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4:19" x14ac:dyDescent="0.2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4:19" x14ac:dyDescent="0.2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4:19" x14ac:dyDescent="0.2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4:19" x14ac:dyDescent="0.2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4:19" x14ac:dyDescent="0.2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4:19" x14ac:dyDescent="0.2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4:19" x14ac:dyDescent="0.2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4:19" x14ac:dyDescent="0.2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4:19" x14ac:dyDescent="0.2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4:19" x14ac:dyDescent="0.2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4:19" x14ac:dyDescent="0.2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4:19" x14ac:dyDescent="0.2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4:19" x14ac:dyDescent="0.2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4:19" x14ac:dyDescent="0.2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4:19" x14ac:dyDescent="0.2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4:19" x14ac:dyDescent="0.2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4:19" x14ac:dyDescent="0.2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4:19" x14ac:dyDescent="0.2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4:19" x14ac:dyDescent="0.2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4:19" x14ac:dyDescent="0.2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4:19" x14ac:dyDescent="0.2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4:19" x14ac:dyDescent="0.2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4:19" x14ac:dyDescent="0.2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4:19" x14ac:dyDescent="0.2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4:19" x14ac:dyDescent="0.2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4:19" x14ac:dyDescent="0.2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4:19" x14ac:dyDescent="0.2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4:19" x14ac:dyDescent="0.2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4:19" x14ac:dyDescent="0.2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4:19" x14ac:dyDescent="0.2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4:19" x14ac:dyDescent="0.2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4:19" x14ac:dyDescent="0.2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4:19" x14ac:dyDescent="0.2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4:19" x14ac:dyDescent="0.2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4:19" x14ac:dyDescent="0.2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4:19" x14ac:dyDescent="0.2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4:19" x14ac:dyDescent="0.2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4:19" x14ac:dyDescent="0.2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4:19" x14ac:dyDescent="0.2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4:19" x14ac:dyDescent="0.2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4:19" x14ac:dyDescent="0.2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4:19" x14ac:dyDescent="0.2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4:19" x14ac:dyDescent="0.2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4:19" x14ac:dyDescent="0.2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4:19" x14ac:dyDescent="0.2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4:19" x14ac:dyDescent="0.2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4:19" x14ac:dyDescent="0.2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4:19" x14ac:dyDescent="0.2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4:19" x14ac:dyDescent="0.2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4:19" x14ac:dyDescent="0.2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4:19" x14ac:dyDescent="0.2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4:19" x14ac:dyDescent="0.2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4:19" x14ac:dyDescent="0.2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4:19" x14ac:dyDescent="0.2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4:19" x14ac:dyDescent="0.2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4:19" x14ac:dyDescent="0.2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4:19" x14ac:dyDescent="0.2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4:19" x14ac:dyDescent="0.2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4:19" x14ac:dyDescent="0.2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4:19" x14ac:dyDescent="0.2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4:19" x14ac:dyDescent="0.2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4:19" x14ac:dyDescent="0.2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4:19" x14ac:dyDescent="0.2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4:19" x14ac:dyDescent="0.2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4:19" x14ac:dyDescent="0.2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4:19" x14ac:dyDescent="0.2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4:19" x14ac:dyDescent="0.2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4:19" x14ac:dyDescent="0.2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4:19" x14ac:dyDescent="0.2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4:19" x14ac:dyDescent="0.2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4:19" x14ac:dyDescent="0.2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4:19" x14ac:dyDescent="0.2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4:19" x14ac:dyDescent="0.2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4:19" x14ac:dyDescent="0.2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4:19" x14ac:dyDescent="0.2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4:19" x14ac:dyDescent="0.2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4:19" x14ac:dyDescent="0.2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4:19" x14ac:dyDescent="0.2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4:19" x14ac:dyDescent="0.2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4:19" x14ac:dyDescent="0.2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4:19" x14ac:dyDescent="0.2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4:19" x14ac:dyDescent="0.2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4:19" x14ac:dyDescent="0.2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4:19" x14ac:dyDescent="0.2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4:19" x14ac:dyDescent="0.2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4:19" x14ac:dyDescent="0.2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4:19" x14ac:dyDescent="0.2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4:19" x14ac:dyDescent="0.2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4:19" x14ac:dyDescent="0.2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4:19" x14ac:dyDescent="0.2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4:19" x14ac:dyDescent="0.2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4:19" x14ac:dyDescent="0.2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4:19" x14ac:dyDescent="0.2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4:19" x14ac:dyDescent="0.2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4:19" x14ac:dyDescent="0.2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4:19" x14ac:dyDescent="0.2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4:19" x14ac:dyDescent="0.2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4:19" x14ac:dyDescent="0.2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4:19" x14ac:dyDescent="0.2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4:19" x14ac:dyDescent="0.2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4:19" x14ac:dyDescent="0.2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4:19" x14ac:dyDescent="0.2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4:19" x14ac:dyDescent="0.2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4:19" x14ac:dyDescent="0.2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4:19" x14ac:dyDescent="0.2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4:19" x14ac:dyDescent="0.2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4:19" x14ac:dyDescent="0.2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4:19" x14ac:dyDescent="0.2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4:19" x14ac:dyDescent="0.2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4:19" x14ac:dyDescent="0.2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4:19" x14ac:dyDescent="0.2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4:19" x14ac:dyDescent="0.2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4:19" x14ac:dyDescent="0.2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4:19" x14ac:dyDescent="0.2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4:19" x14ac:dyDescent="0.2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4:19" x14ac:dyDescent="0.2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4:19" x14ac:dyDescent="0.2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4:19" x14ac:dyDescent="0.2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4:19" x14ac:dyDescent="0.2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4:19" x14ac:dyDescent="0.2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4:19" x14ac:dyDescent="0.2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4:19" x14ac:dyDescent="0.2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4:19" x14ac:dyDescent="0.2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4:19" x14ac:dyDescent="0.2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4:19" x14ac:dyDescent="0.2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4:19" x14ac:dyDescent="0.2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4:19" x14ac:dyDescent="0.2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4:19" x14ac:dyDescent="0.2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4:19" x14ac:dyDescent="0.2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4:19" x14ac:dyDescent="0.2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4:19" x14ac:dyDescent="0.2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4:19" x14ac:dyDescent="0.2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4:19" x14ac:dyDescent="0.2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4:19" x14ac:dyDescent="0.2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4:19" x14ac:dyDescent="0.2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4:19" x14ac:dyDescent="0.2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4:19" x14ac:dyDescent="0.2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4:19" x14ac:dyDescent="0.2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4:19" x14ac:dyDescent="0.2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4:19" x14ac:dyDescent="0.2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4:19" x14ac:dyDescent="0.2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4:19" x14ac:dyDescent="0.2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4:19" x14ac:dyDescent="0.2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4:19" x14ac:dyDescent="0.2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4:19" x14ac:dyDescent="0.2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4:19" x14ac:dyDescent="0.2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4:19" x14ac:dyDescent="0.2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4:19" x14ac:dyDescent="0.2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4:19" x14ac:dyDescent="0.2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4:19" x14ac:dyDescent="0.2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4:19" x14ac:dyDescent="0.2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4:19" x14ac:dyDescent="0.2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4:19" x14ac:dyDescent="0.2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4:19" x14ac:dyDescent="0.2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4:19" x14ac:dyDescent="0.2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4:19" x14ac:dyDescent="0.2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4:19" x14ac:dyDescent="0.2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4:19" x14ac:dyDescent="0.2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4:19" x14ac:dyDescent="0.2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4:19" x14ac:dyDescent="0.2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4:19" x14ac:dyDescent="0.2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4:19" x14ac:dyDescent="0.2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4:19" x14ac:dyDescent="0.2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4:19" x14ac:dyDescent="0.2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4:19" x14ac:dyDescent="0.2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4:19" x14ac:dyDescent="0.2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4:19" x14ac:dyDescent="0.2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4:19" x14ac:dyDescent="0.2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4:19" x14ac:dyDescent="0.2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4:19" x14ac:dyDescent="0.2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4:19" x14ac:dyDescent="0.2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4:19" x14ac:dyDescent="0.2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4:19" x14ac:dyDescent="0.2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4:19" x14ac:dyDescent="0.2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4:19" x14ac:dyDescent="0.2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4:19" x14ac:dyDescent="0.2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4:19" x14ac:dyDescent="0.2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4:19" x14ac:dyDescent="0.2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4:19" x14ac:dyDescent="0.2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4:19" x14ac:dyDescent="0.2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4:19" x14ac:dyDescent="0.2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4:19" x14ac:dyDescent="0.2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4:19" x14ac:dyDescent="0.2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4:19" x14ac:dyDescent="0.2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4:19" x14ac:dyDescent="0.2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4:19" x14ac:dyDescent="0.2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4:19" x14ac:dyDescent="0.2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4:19" x14ac:dyDescent="0.2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4:19" x14ac:dyDescent="0.2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4:19" x14ac:dyDescent="0.2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4:19" x14ac:dyDescent="0.2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4:19" x14ac:dyDescent="0.2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4:19" x14ac:dyDescent="0.2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4:19" x14ac:dyDescent="0.2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4:19" x14ac:dyDescent="0.2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4:19" x14ac:dyDescent="0.2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4:19" x14ac:dyDescent="0.2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4:19" x14ac:dyDescent="0.2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4:19" x14ac:dyDescent="0.2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4:19" x14ac:dyDescent="0.2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4:19" x14ac:dyDescent="0.2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4:19" x14ac:dyDescent="0.2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4:19" x14ac:dyDescent="0.2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4:19" x14ac:dyDescent="0.2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4:19" x14ac:dyDescent="0.2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4:19" x14ac:dyDescent="0.2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4:19" x14ac:dyDescent="0.2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4:19" x14ac:dyDescent="0.2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4:19" x14ac:dyDescent="0.2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4:19" x14ac:dyDescent="0.2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4:19" x14ac:dyDescent="0.2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4:19" x14ac:dyDescent="0.2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4:19" x14ac:dyDescent="0.2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4:19" x14ac:dyDescent="0.2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4:19" x14ac:dyDescent="0.2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4:19" x14ac:dyDescent="0.2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4:19" x14ac:dyDescent="0.2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4:19" x14ac:dyDescent="0.2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4:19" x14ac:dyDescent="0.2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4:19" x14ac:dyDescent="0.2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4:19" x14ac:dyDescent="0.2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4:19" x14ac:dyDescent="0.2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4:19" x14ac:dyDescent="0.2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4:19" x14ac:dyDescent="0.2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4:19" x14ac:dyDescent="0.2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4:19" x14ac:dyDescent="0.2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4:19" x14ac:dyDescent="0.2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4:19" x14ac:dyDescent="0.2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4:19" x14ac:dyDescent="0.2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4:19" x14ac:dyDescent="0.2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4:19" x14ac:dyDescent="0.2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4:19" x14ac:dyDescent="0.2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4:19" x14ac:dyDescent="0.2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4:19" x14ac:dyDescent="0.2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4:19" x14ac:dyDescent="0.2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4:19" x14ac:dyDescent="0.2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4:19" x14ac:dyDescent="0.2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4:19" x14ac:dyDescent="0.2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4:19" x14ac:dyDescent="0.2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4:19" x14ac:dyDescent="0.2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4:19" x14ac:dyDescent="0.2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4:19" x14ac:dyDescent="0.2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4:19" x14ac:dyDescent="0.2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4:19" x14ac:dyDescent="0.2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4:19" x14ac:dyDescent="0.2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4:19" x14ac:dyDescent="0.2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4:19" x14ac:dyDescent="0.2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4:19" x14ac:dyDescent="0.2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4:19" x14ac:dyDescent="0.2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4:19" x14ac:dyDescent="0.2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4:19" x14ac:dyDescent="0.2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4:19" x14ac:dyDescent="0.2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4:19" x14ac:dyDescent="0.2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4:19" x14ac:dyDescent="0.2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4:19" x14ac:dyDescent="0.2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4:19" x14ac:dyDescent="0.2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4:19" x14ac:dyDescent="0.2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4:19" x14ac:dyDescent="0.2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4:19" x14ac:dyDescent="0.2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4:19" x14ac:dyDescent="0.2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4:19" x14ac:dyDescent="0.2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4:19" x14ac:dyDescent="0.2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4:19" x14ac:dyDescent="0.2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4:19" x14ac:dyDescent="0.2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4:19" x14ac:dyDescent="0.2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4:19" x14ac:dyDescent="0.2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4:19" x14ac:dyDescent="0.2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4:19" x14ac:dyDescent="0.2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4:19" x14ac:dyDescent="0.2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4:19" x14ac:dyDescent="0.2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4:19" x14ac:dyDescent="0.2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4:19" x14ac:dyDescent="0.2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4:19" x14ac:dyDescent="0.2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4:19" x14ac:dyDescent="0.2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4:19" x14ac:dyDescent="0.2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4:19" x14ac:dyDescent="0.2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4:19" x14ac:dyDescent="0.2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4:19" x14ac:dyDescent="0.2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4:19" x14ac:dyDescent="0.2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4:19" x14ac:dyDescent="0.2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4:19" x14ac:dyDescent="0.2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4:19" x14ac:dyDescent="0.2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4:19" x14ac:dyDescent="0.2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4:19" x14ac:dyDescent="0.2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4:19" x14ac:dyDescent="0.2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4:19" x14ac:dyDescent="0.2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4:19" x14ac:dyDescent="0.2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4:19" x14ac:dyDescent="0.2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4:19" x14ac:dyDescent="0.2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4:19" x14ac:dyDescent="0.2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4:19" x14ac:dyDescent="0.2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4:19" x14ac:dyDescent="0.2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4:19" x14ac:dyDescent="0.2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4:19" x14ac:dyDescent="0.2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4:19" x14ac:dyDescent="0.2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4:19" x14ac:dyDescent="0.2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4:19" x14ac:dyDescent="0.2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4:19" x14ac:dyDescent="0.2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4:19" x14ac:dyDescent="0.2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4:19" x14ac:dyDescent="0.2"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</sheetData>
  <mergeCells count="18">
    <mergeCell ref="A1:O1"/>
    <mergeCell ref="A3:M3"/>
    <mergeCell ref="A4:B6"/>
    <mergeCell ref="L5:M5"/>
    <mergeCell ref="H5:I5"/>
    <mergeCell ref="J5:K5"/>
    <mergeCell ref="D5:E5"/>
    <mergeCell ref="D4:K4"/>
    <mergeCell ref="L4:S4"/>
    <mergeCell ref="N5:O5"/>
    <mergeCell ref="F5:G5"/>
    <mergeCell ref="C4:C6"/>
    <mergeCell ref="A2:S2"/>
    <mergeCell ref="P5:Q5"/>
    <mergeCell ref="R5:S5"/>
    <mergeCell ref="A117:F117"/>
    <mergeCell ref="A116:F116"/>
    <mergeCell ref="A8:B8"/>
  </mergeCells>
  <phoneticPr fontId="4" type="noConversion"/>
  <pageMargins left="0.75" right="0.75" top="0.5" bottom="0.5" header="0.5" footer="0.5"/>
  <pageSetup scale="77" fitToHeight="0" orientation="portrait"/>
  <headerFooter alignWithMargins="0"/>
  <rowBreaks count="1" manualBreakCount="1">
    <brk id="59" max="1048575" man="1"/>
  </rowBreaks>
  <ignoredErrors>
    <ignoredError sqref="D16:E16 D23:E23 D30:E30 D40:E40 D50:E50 D68:E68 D60:E60 D79:E79 D95:E95 D104:E104 E8 E10 G8 G10 G16 G23 G30 G40 G50 G60 G68 G79 G95 G104 I8 I10 I16 I23 I30 I40 I50 I60 I68 I79 I95 I104 K104:M104 K95:M95 K79:M79 K68:M68 K60:M60 K50:M50 K40:M40 K30:M30 K23:M23 K16:L16 K10 K8 M8 M10 O8 O10 O16 O23 O30 O40 O50 O60 O68 O79 O95 O104 Q104 Q95 Q79 Q68 Q60 Q50 Q40 Q30 Q23 Q16 Q10 Q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5CD2802A65CF46B8EAE41B495D01ED" ma:contentTypeVersion="9" ma:contentTypeDescription="Create a new document." ma:contentTypeScope="" ma:versionID="30821ea995a8b3013a6c63e6d04e1804">
  <xsd:schema xmlns:xsd="http://www.w3.org/2001/XMLSchema" xmlns:xs="http://www.w3.org/2001/XMLSchema" xmlns:p="http://schemas.microsoft.com/office/2006/metadata/properties" xmlns:ns3="45f2c66f-dedd-45d0-9880-82dc241f7f46" xmlns:ns4="ed1bccba-7b97-4a10-a946-37ac832eaf19" targetNamespace="http://schemas.microsoft.com/office/2006/metadata/properties" ma:root="true" ma:fieldsID="e40ad1c707cf80fb4e3c282fce5d5457" ns3:_="" ns4:_="">
    <xsd:import namespace="45f2c66f-dedd-45d0-9880-82dc241f7f46"/>
    <xsd:import namespace="ed1bccba-7b97-4a10-a946-37ac832eaf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2c66f-dedd-45d0-9880-82dc241f7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bccba-7b97-4a10-a946-37ac832ea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B5F30-C01E-45FF-A78F-78A1DA10142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d1bccba-7b97-4a10-a946-37ac832eaf19"/>
    <ds:schemaRef ds:uri="45f2c66f-dedd-45d0-9880-82dc241f7f4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655F9A-0F88-4507-A966-DDCA1E0E1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2c66f-dedd-45d0-9880-82dc241f7f46"/>
    <ds:schemaRef ds:uri="ed1bccba-7b97-4a10-a946-37ac832ea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9C35CD-8FBD-4030-A1FD-091F556667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H-3A</vt:lpstr>
      <vt:lpstr>'Table H-3A'!Print_Area</vt:lpstr>
      <vt:lpstr>'Table H-3A'!Print_Titles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2020-08-21T21:16:42Z</cp:lastPrinted>
  <dcterms:created xsi:type="dcterms:W3CDTF">2005-10-17T17:44:27Z</dcterms:created>
  <dcterms:modified xsi:type="dcterms:W3CDTF">2020-11-04T18:33:52Z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0x010100415CD2802A65CF46B8EAE41B495D01ED</vt:lpwstr>
  </property>
</Properties>
</file>