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wnloads\EH_Tables_FY20Q4\"/>
    </mc:Choice>
  </mc:AlternateContent>
  <xr:revisionPtr revIDLastSave="0" documentId="13_ncr:1_{52BE0E11-86A5-4632-BB01-24BD2ABFA4E3}" xr6:coauthVersionLast="45" xr6:coauthVersionMax="45" xr10:uidLastSave="{00000000-0000-0000-0000-000000000000}"/>
  <bookViews>
    <workbookView xWindow="5685" yWindow="840" windowWidth="14655" windowHeight="10110" xr2:uid="{00000000-000D-0000-FFFF-FFFF00000000}"/>
  </bookViews>
  <sheets>
    <sheet name="Table H-14A" sheetId="3" r:id="rId1"/>
  </sheets>
  <definedNames>
    <definedName name="_xlnm.Print_Area" localSheetId="0">'Table H-14A'!$A$1:$G$118</definedName>
    <definedName name="_xlnm.Print_Titles" localSheetId="0">'Table H-14A'!$1:$5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2" i="3" l="1"/>
  <c r="G112" i="3" s="1"/>
  <c r="G111" i="3"/>
  <c r="E111" i="3"/>
  <c r="C111" i="3"/>
  <c r="G110" i="3"/>
  <c r="E110" i="3"/>
  <c r="C110" i="3"/>
  <c r="C109" i="3"/>
  <c r="G109" i="3" s="1"/>
  <c r="G108" i="3"/>
  <c r="C108" i="3"/>
  <c r="E108" i="3" s="1"/>
  <c r="G107" i="3"/>
  <c r="E107" i="3"/>
  <c r="C107" i="3"/>
  <c r="C106" i="3"/>
  <c r="E106" i="3" s="1"/>
  <c r="C105" i="3"/>
  <c r="G105" i="3" s="1"/>
  <c r="G104" i="3"/>
  <c r="C104" i="3"/>
  <c r="E104" i="3" s="1"/>
  <c r="F103" i="3"/>
  <c r="G103" i="3" s="1"/>
  <c r="D103" i="3"/>
  <c r="E103" i="3" s="1"/>
  <c r="C103" i="3"/>
  <c r="G102" i="3"/>
  <c r="C102" i="3"/>
  <c r="E102" i="3" s="1"/>
  <c r="G101" i="3"/>
  <c r="E101" i="3"/>
  <c r="C101" i="3"/>
  <c r="G100" i="3"/>
  <c r="E100" i="3"/>
  <c r="C100" i="3"/>
  <c r="C99" i="3"/>
  <c r="G99" i="3" s="1"/>
  <c r="G98" i="3"/>
  <c r="C98" i="3"/>
  <c r="E98" i="3" s="1"/>
  <c r="G97" i="3"/>
  <c r="E97" i="3"/>
  <c r="C97" i="3"/>
  <c r="C96" i="3"/>
  <c r="G96" i="3" s="1"/>
  <c r="C95" i="3"/>
  <c r="G95" i="3" s="1"/>
  <c r="F94" i="3"/>
  <c r="D94" i="3"/>
  <c r="E94" i="3" s="1"/>
  <c r="C94" i="3"/>
  <c r="G94" i="3" s="1"/>
  <c r="E93" i="3"/>
  <c r="C93" i="3"/>
  <c r="G93" i="3" s="1"/>
  <c r="G92" i="3"/>
  <c r="E92" i="3"/>
  <c r="C92" i="3"/>
  <c r="G91" i="3"/>
  <c r="E91" i="3"/>
  <c r="C91" i="3"/>
  <c r="G90" i="3"/>
  <c r="E90" i="3"/>
  <c r="C90" i="3"/>
  <c r="C89" i="3"/>
  <c r="G89" i="3" s="1"/>
  <c r="G88" i="3"/>
  <c r="C88" i="3"/>
  <c r="E88" i="3" s="1"/>
  <c r="G87" i="3"/>
  <c r="E87" i="3"/>
  <c r="C87" i="3"/>
  <c r="C86" i="3"/>
  <c r="E86" i="3" s="1"/>
  <c r="C85" i="3"/>
  <c r="G85" i="3" s="1"/>
  <c r="G84" i="3"/>
  <c r="E84" i="3"/>
  <c r="C84" i="3"/>
  <c r="G83" i="3"/>
  <c r="E83" i="3"/>
  <c r="C83" i="3"/>
  <c r="G82" i="3"/>
  <c r="E82" i="3"/>
  <c r="C82" i="3"/>
  <c r="C81" i="3"/>
  <c r="G81" i="3" s="1"/>
  <c r="G80" i="3"/>
  <c r="C80" i="3"/>
  <c r="E80" i="3" s="1"/>
  <c r="G79" i="3"/>
  <c r="E79" i="3"/>
  <c r="C79" i="3"/>
  <c r="F78" i="3"/>
  <c r="G78" i="3" s="1"/>
  <c r="E78" i="3"/>
  <c r="D78" i="3"/>
  <c r="C78" i="3"/>
  <c r="G77" i="3"/>
  <c r="E77" i="3"/>
  <c r="C77" i="3"/>
  <c r="C76" i="3"/>
  <c r="E76" i="3" s="1"/>
  <c r="C75" i="3"/>
  <c r="G75" i="3" s="1"/>
  <c r="G74" i="3"/>
  <c r="E74" i="3"/>
  <c r="C74" i="3"/>
  <c r="G73" i="3"/>
  <c r="E73" i="3"/>
  <c r="C73" i="3"/>
  <c r="G72" i="3"/>
  <c r="E72" i="3"/>
  <c r="C72" i="3"/>
  <c r="C71" i="3"/>
  <c r="G71" i="3" s="1"/>
  <c r="G70" i="3"/>
  <c r="C70" i="3"/>
  <c r="E70" i="3" s="1"/>
  <c r="G69" i="3"/>
  <c r="E69" i="3"/>
  <c r="C69" i="3"/>
  <c r="C68" i="3"/>
  <c r="E68" i="3" s="1"/>
  <c r="F67" i="3"/>
  <c r="D67" i="3"/>
  <c r="C67" i="3" s="1"/>
  <c r="E67" i="3" s="1"/>
  <c r="C66" i="3"/>
  <c r="G66" i="3" s="1"/>
  <c r="C65" i="3"/>
  <c r="G65" i="3" s="1"/>
  <c r="G64" i="3"/>
  <c r="E64" i="3"/>
  <c r="C64" i="3"/>
  <c r="G63" i="3"/>
  <c r="E63" i="3"/>
  <c r="C63" i="3"/>
  <c r="G62" i="3"/>
  <c r="E62" i="3"/>
  <c r="C62" i="3"/>
  <c r="C61" i="3"/>
  <c r="G61" i="3" s="1"/>
  <c r="G60" i="3"/>
  <c r="C60" i="3"/>
  <c r="E60" i="3" s="1"/>
  <c r="G59" i="3"/>
  <c r="F59" i="3"/>
  <c r="D59" i="3"/>
  <c r="E59" i="3" s="1"/>
  <c r="C59" i="3"/>
  <c r="G58" i="3"/>
  <c r="C58" i="3"/>
  <c r="E58" i="3" s="1"/>
  <c r="G57" i="3"/>
  <c r="E57" i="3"/>
  <c r="C57" i="3"/>
  <c r="C56" i="3"/>
  <c r="E56" i="3" s="1"/>
  <c r="C55" i="3"/>
  <c r="G55" i="3" s="1"/>
  <c r="C54" i="3"/>
  <c r="G54" i="3" s="1"/>
  <c r="G53" i="3"/>
  <c r="E53" i="3"/>
  <c r="C53" i="3"/>
  <c r="G52" i="3"/>
  <c r="E52" i="3"/>
  <c r="C52" i="3"/>
  <c r="C51" i="3"/>
  <c r="G51" i="3" s="1"/>
  <c r="G50" i="3"/>
  <c r="C50" i="3"/>
  <c r="E50" i="3" s="1"/>
  <c r="G49" i="3"/>
  <c r="F49" i="3"/>
  <c r="D49" i="3"/>
  <c r="E49" i="3" s="1"/>
  <c r="C49" i="3"/>
  <c r="G48" i="3"/>
  <c r="C48" i="3"/>
  <c r="E48" i="3" s="1"/>
  <c r="G47" i="3"/>
  <c r="E47" i="3"/>
  <c r="C47" i="3"/>
  <c r="C46" i="3"/>
  <c r="E46" i="3" s="1"/>
  <c r="C45" i="3"/>
  <c r="G45" i="3" s="1"/>
  <c r="C44" i="3"/>
  <c r="G44" i="3" s="1"/>
  <c r="G43" i="3"/>
  <c r="E43" i="3"/>
  <c r="C43" i="3"/>
  <c r="G42" i="3"/>
  <c r="E42" i="3"/>
  <c r="C42" i="3"/>
  <c r="C41" i="3"/>
  <c r="G41" i="3" s="1"/>
  <c r="G40" i="3"/>
  <c r="C40" i="3"/>
  <c r="E40" i="3" s="1"/>
  <c r="G39" i="3"/>
  <c r="F39" i="3"/>
  <c r="D39" i="3"/>
  <c r="E39" i="3" s="1"/>
  <c r="C39" i="3"/>
  <c r="G38" i="3"/>
  <c r="C38" i="3"/>
  <c r="E38" i="3" s="1"/>
  <c r="G37" i="3"/>
  <c r="E37" i="3"/>
  <c r="C37" i="3"/>
  <c r="C36" i="3"/>
  <c r="G36" i="3" s="1"/>
  <c r="C35" i="3"/>
  <c r="G35" i="3" s="1"/>
  <c r="C34" i="3"/>
  <c r="G34" i="3" s="1"/>
  <c r="G33" i="3"/>
  <c r="E33" i="3"/>
  <c r="C33" i="3"/>
  <c r="G32" i="3"/>
  <c r="E32" i="3"/>
  <c r="C32" i="3"/>
  <c r="C31" i="3"/>
  <c r="G31" i="3" s="1"/>
  <c r="C30" i="3"/>
  <c r="G30" i="3" s="1"/>
  <c r="G29" i="3"/>
  <c r="F29" i="3"/>
  <c r="D29" i="3"/>
  <c r="E29" i="3" s="1"/>
  <c r="C29" i="3"/>
  <c r="C28" i="3"/>
  <c r="G28" i="3" s="1"/>
  <c r="G27" i="3"/>
  <c r="C27" i="3"/>
  <c r="E27" i="3" s="1"/>
  <c r="C26" i="3"/>
  <c r="E26" i="3" s="1"/>
  <c r="C25" i="3"/>
  <c r="G25" i="3" s="1"/>
  <c r="C24" i="3"/>
  <c r="G24" i="3" s="1"/>
  <c r="G23" i="3"/>
  <c r="E23" i="3"/>
  <c r="C23" i="3"/>
  <c r="F22" i="3"/>
  <c r="D22" i="3"/>
  <c r="G21" i="3"/>
  <c r="E21" i="3"/>
  <c r="C21" i="3"/>
  <c r="G20" i="3"/>
  <c r="E20" i="3"/>
  <c r="C20" i="3"/>
  <c r="C19" i="3"/>
  <c r="G19" i="3" s="1"/>
  <c r="C18" i="3"/>
  <c r="G18" i="3" s="1"/>
  <c r="G17" i="3"/>
  <c r="C17" i="3"/>
  <c r="E17" i="3" s="1"/>
  <c r="C16" i="3"/>
  <c r="E16" i="3" s="1"/>
  <c r="F15" i="3"/>
  <c r="C15" i="3" s="1"/>
  <c r="E15" i="3" s="1"/>
  <c r="D15" i="3"/>
  <c r="C14" i="3"/>
  <c r="G14" i="3" s="1"/>
  <c r="C13" i="3"/>
  <c r="E13" i="3" s="1"/>
  <c r="E12" i="3"/>
  <c r="C12" i="3"/>
  <c r="G12" i="3" s="1"/>
  <c r="G11" i="3"/>
  <c r="E11" i="3"/>
  <c r="C11" i="3"/>
  <c r="G10" i="3"/>
  <c r="E10" i="3"/>
  <c r="C10" i="3"/>
  <c r="F9" i="3"/>
  <c r="D9" i="3"/>
  <c r="D7" i="3" s="1"/>
  <c r="F7" i="3"/>
  <c r="C7" i="3" l="1"/>
  <c r="E7" i="3" s="1"/>
  <c r="G67" i="3"/>
  <c r="G7" i="3"/>
  <c r="E25" i="3"/>
  <c r="E35" i="3"/>
  <c r="E45" i="3"/>
  <c r="E55" i="3"/>
  <c r="E65" i="3"/>
  <c r="E75" i="3"/>
  <c r="E85" i="3"/>
  <c r="E95" i="3"/>
  <c r="E105" i="3"/>
  <c r="C9" i="3"/>
  <c r="G9" i="3" s="1"/>
  <c r="G13" i="3"/>
  <c r="G15" i="3"/>
  <c r="E18" i="3"/>
  <c r="E28" i="3"/>
  <c r="E30" i="3"/>
  <c r="E14" i="3"/>
  <c r="E36" i="3"/>
  <c r="E66" i="3"/>
  <c r="E96" i="3"/>
  <c r="G16" i="3"/>
  <c r="E19" i="3"/>
  <c r="C22" i="3"/>
  <c r="E22" i="3" s="1"/>
  <c r="G26" i="3"/>
  <c r="E31" i="3"/>
  <c r="E41" i="3"/>
  <c r="G46" i="3"/>
  <c r="E51" i="3"/>
  <c r="G56" i="3"/>
  <c r="E61" i="3"/>
  <c r="G68" i="3"/>
  <c r="E71" i="3"/>
  <c r="G76" i="3"/>
  <c r="E81" i="3"/>
  <c r="G86" i="3"/>
  <c r="E89" i="3"/>
  <c r="E99" i="3"/>
  <c r="G106" i="3"/>
  <c r="E109" i="3"/>
  <c r="E24" i="3"/>
  <c r="E34" i="3"/>
  <c r="E44" i="3"/>
  <c r="E54" i="3"/>
  <c r="E112" i="3"/>
  <c r="G22" i="3" l="1"/>
  <c r="E9" i="3"/>
</calcChain>
</file>

<file path=xl/sharedStrings.xml><?xml version="1.0" encoding="utf-8"?>
<sst xmlns="http://schemas.openxmlformats.org/spreadsheetml/2006/main" count="121" uniqueCount="119">
  <si>
    <t>Table H-14A.</t>
  </si>
  <si>
    <t>U.S. District Courts ---- Pretrial Services Release and Detention, Excluding Immigration Cases</t>
  </si>
  <si>
    <t>For the 12-Month Period Ending September 30, 2020</t>
  </si>
  <si>
    <r>
      <t>Detained and Never Released</t>
    </r>
    <r>
      <rPr>
        <b/>
        <vertAlign val="superscript"/>
        <sz val="10"/>
        <rFont val="Arial"/>
        <family val="2"/>
      </rPr>
      <t>2</t>
    </r>
  </si>
  <si>
    <r>
      <t>Released</t>
    </r>
    <r>
      <rPr>
        <b/>
        <vertAlign val="superscript"/>
        <sz val="10"/>
        <rFont val="Arial"/>
        <family val="2"/>
      </rPr>
      <t>3</t>
    </r>
  </si>
  <si>
    <t>Circuit and District</t>
  </si>
  <si>
    <r>
      <t>Cases</t>
    </r>
    <r>
      <rPr>
        <vertAlign val="superscript"/>
        <sz val="10"/>
        <rFont val="Arial"/>
        <family val="2"/>
      </rPr>
      <t>1</t>
    </r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</si>
  <si>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</si>
  <si>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</si>
  <si>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</si>
  <si>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</si>
  <si>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</si>
  <si>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</si>
  <si>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</si>
  <si>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</si>
  <si>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</si>
  <si>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</si>
  <si>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</si>
  <si>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</si>
  <si>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</si>
  <si>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</si>
  <si>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</si>
  <si>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</si>
  <si>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</si>
  <si>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</si>
  <si>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</si>
  <si>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</si>
  <si>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</si>
  <si>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</si>
  <si>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</si>
  <si>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</si>
  <si>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</si>
  <si>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</si>
  <si>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</si>
  <si>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</si>
  <si>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</si>
  <si>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</si>
  <si>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</si>
  <si>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</si>
  <si>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</si>
  <si>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</si>
  <si>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</si>
  <si>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</si>
  <si>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</si>
  <si>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</si>
  <si>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</si>
  <si>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</si>
  <si>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</si>
  <si>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</si>
  <si>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</si>
  <si>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</si>
  <si>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</si>
  <si>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</si>
  <si>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</si>
  <si>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</si>
  <si>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</si>
  <si>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</si>
  <si>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</si>
  <si>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</si>
  <si>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</si>
  <si>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</si>
  <si>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</si>
  <si>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</si>
  <si>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</si>
  <si>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</si>
  <si>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</si>
  <si>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</si>
  <si>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</si>
  <si>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</si>
  <si>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</si>
  <si>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</si>
  <si>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</si>
  <si>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</si>
  <si>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</si>
  <si>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</si>
  <si>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</si>
  <si>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</si>
  <si>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</si>
  <si>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</si>
  <si>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</si>
  <si>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</si>
  <si>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</si>
  <si>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</si>
  <si>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</si>
  <si>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</si>
  <si>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</si>
  <si>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</si>
  <si>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</si>
  <si>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</si>
  <si>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</si>
  <si>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</si>
  <si>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</si>
  <si>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</si>
  <si>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</si>
  <si>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</si>
  <si>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</si>
  <si>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</si>
  <si>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</si>
  <si>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</si>
  <si>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</si>
  <si>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</si>
  <si>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</si>
  <si>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</si>
  <si>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</si>
  <si>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</si>
  <si>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</si>
  <si>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</si>
  <si>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</si>
  <si>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</si>
  <si>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</si>
  <si>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</si>
  <si>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</si>
  <si>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</si>
  <si>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</si>
  <si>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</si>
  <si>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t>NOTE: Includes data reported for previous periods on Table H-9.</t>
  </si>
  <si>
    <r>
      <t>1</t>
    </r>
    <r>
      <rPr>
        <sz val="8"/>
        <color indexed="8"/>
        <rFont val="Arial"/>
        <family val="2"/>
      </rPr>
      <t xml:space="preserve"> Data represents defendants whose cases were activated during the 12-month period. Excludes dismissals, cases in which release is not possible within 90 days, transfers out, and cases that were later converted to diversion cases during the period. </t>
    </r>
  </si>
  <si>
    <r>
      <t xml:space="preserve">2 </t>
    </r>
    <r>
      <rPr>
        <sz val="8"/>
        <rFont val="Arial"/>
        <family val="2"/>
      </rPr>
      <t>Includes data reported for previous periods as "never released."</t>
    </r>
  </si>
  <si>
    <r>
      <t xml:space="preserve">3 </t>
    </r>
    <r>
      <rPr>
        <sz val="8"/>
        <rFont val="Arial"/>
        <family val="2"/>
      </rPr>
      <t>Includes data reported for previous periods as "later released," "released and later detained," and "never detained."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</si>
</sst>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7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8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6" fillId="0" borderId="0" xfId="1" applyNumberFormat="1" applyFont="1" applyFill="1" applyBorder="1" applyAlignment="1">
      <alignment horizontal="left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I118"/>
  <sheetViews>
    <sheetView tabSelected="1" workbookViewId="0">
      <selection sqref="A1:G1"/>
    </sheetView>
  </sheetViews>
  <sheetFormatPr defaultRowHeight="12.75" x14ac:dyDescent="0.2"/>
  <cols>
    <col min="1" max="1" width="5" customWidth="1"/>
    <col min="2" max="2" width="12.85546875" customWidth="1"/>
    <col min="3" max="4" width="19.42578125" customWidth="1"/>
    <col min="5" max="5" width="15" customWidth="1"/>
    <col min="6" max="6" width="19.42578125" customWidth="1"/>
    <col min="7" max="7" width="15" customWidth="1"/>
    <col min="8" max="8" width="13.5703125" customWidth="1"/>
    <col min="9" max="10" width="14" customWidth="1"/>
  </cols>
  <sheetData>
    <row r="1" spans="1:35" s="1" customFormat="1" ht="15.75" x14ac:dyDescent="0.25">
      <c r="A1" s="22" t="s">
        <v>0</v>
      </c>
      <c r="B1" s="22"/>
      <c r="C1" s="23"/>
      <c r="D1" s="23"/>
      <c r="E1" s="23"/>
      <c r="F1" s="23"/>
      <c r="G1" s="23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ht="15.75" x14ac:dyDescent="0.25">
      <c r="A2" s="24" t="s">
        <v>1</v>
      </c>
      <c r="B2" s="24"/>
      <c r="C2" s="24"/>
      <c r="D2" s="24"/>
      <c r="E2" s="24"/>
      <c r="F2" s="24"/>
      <c r="G2" s="25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ht="15.75" x14ac:dyDescent="0.25">
      <c r="A3" s="24" t="s">
        <v>2</v>
      </c>
      <c r="B3" s="24"/>
      <c r="C3" s="24"/>
      <c r="D3" s="25"/>
      <c r="E3" s="25"/>
      <c r="F3" s="25"/>
      <c r="G3" s="25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ht="16.5" customHeight="1" x14ac:dyDescent="0.2">
      <c r="A4" s="2"/>
      <c r="B4" s="3"/>
      <c r="C4" s="4"/>
      <c r="D4" s="30" t="s">
        <v>3</v>
      </c>
      <c r="E4" s="31"/>
      <c r="F4" s="18" t="s">
        <v>4</v>
      </c>
      <c r="G4" s="1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ht="19.5" customHeight="1" x14ac:dyDescent="0.2">
      <c r="A5" s="27" t="s">
        <v>5</v>
      </c>
      <c r="B5" s="28"/>
      <c r="C5" s="5" t="s">
        <v>6</v>
      </c>
      <c r="D5" s="6" t="s">
        <v>7</v>
      </c>
      <c r="E5" s="6" t="s">
        <v>8</v>
      </c>
      <c r="F5" s="14" t="s">
        <v>7</v>
      </c>
      <c r="G5" s="13" t="s">
        <v>8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ht="14.25" customHeight="1" x14ac:dyDescent="0.2"/>
    <row r="7" spans="1:35" x14ac:dyDescent="0.2">
      <c r="A7" s="29" t="s">
        <v>9</v>
      </c>
      <c r="B7" s="29"/>
      <c r="C7" s="11">
        <f>SUM(D7,F7)</f>
        <v>50610</v>
      </c>
      <c r="D7" s="11">
        <f>SUM(D9,D15,D22,D29,D39,D49,D59,D67,D78,D94,D103)</f>
        <v>29311</v>
      </c>
      <c r="E7" s="15">
        <f>IF(D7=0,".0",D7/C7*100)</f>
        <v>57.915431732859126</v>
      </c>
      <c r="F7" s="11">
        <f>SUM(F9,F15,F22,F29,F39,F49,F59,F67,F78,F94,F103)</f>
        <v>21299</v>
      </c>
      <c r="G7" s="15">
        <f>IF(F7=0,".0",F7/C7*100)</f>
        <v>42.084568267140881</v>
      </c>
    </row>
    <row r="8" spans="1:35" x14ac:dyDescent="0.2">
      <c r="C8" s="11"/>
      <c r="D8" s="11"/>
      <c r="E8" s="16"/>
      <c r="F8" s="11"/>
      <c r="G8" s="16"/>
    </row>
    <row r="9" spans="1:35" ht="17.45" customHeight="1" x14ac:dyDescent="0.2">
      <c r="A9" s="8" t="s">
        <v>10</v>
      </c>
      <c r="B9" s="8"/>
      <c r="C9" s="11">
        <f t="shared" ref="C9:C72" si="0">SUM(D9,F9)</f>
        <v>1541</v>
      </c>
      <c r="D9" s="12">
        <f>SUM(D10:D14)</f>
        <v>821</v>
      </c>
      <c r="E9" s="15">
        <f t="shared" ref="E9:E72" si="1">IF(D9=0,".0",D9/C9*100)</f>
        <v>53.277092796885142</v>
      </c>
      <c r="F9" s="12">
        <f>SUM(F10:F14)</f>
        <v>720</v>
      </c>
      <c r="G9" s="15">
        <f t="shared" ref="G9:G72" si="2">IF(F9=0,".0",F9/C9*100)</f>
        <v>46.722907203114858</v>
      </c>
    </row>
    <row r="10" spans="1:35" ht="21" customHeight="1" x14ac:dyDescent="0.2">
      <c r="A10" s="7"/>
      <c r="B10" s="7" t="s">
        <v>11</v>
      </c>
      <c r="C10" s="11">
        <f t="shared" si="0"/>
        <v>110</v>
      </c>
      <c r="D10" s="11">
        <v>36</v>
      </c>
      <c r="E10" s="15">
        <f t="shared" si="1"/>
        <v>32.727272727272727</v>
      </c>
      <c r="F10" s="11">
        <v>74</v>
      </c>
      <c r="G10" s="15">
        <f t="shared" si="2"/>
        <v>67.272727272727266</v>
      </c>
    </row>
    <row r="11" spans="1:35" x14ac:dyDescent="0.2">
      <c r="A11" s="7"/>
      <c r="B11" s="7" t="s">
        <v>12</v>
      </c>
      <c r="C11" s="11">
        <f t="shared" si="0"/>
        <v>566</v>
      </c>
      <c r="D11" s="11">
        <v>280</v>
      </c>
      <c r="E11" s="15">
        <f t="shared" si="1"/>
        <v>49.469964664310957</v>
      </c>
      <c r="F11" s="11">
        <v>286</v>
      </c>
      <c r="G11" s="15">
        <f t="shared" si="2"/>
        <v>50.53003533568905</v>
      </c>
    </row>
    <row r="12" spans="1:35" x14ac:dyDescent="0.2">
      <c r="A12" s="7"/>
      <c r="B12" s="7" t="s">
        <v>13</v>
      </c>
      <c r="C12" s="11">
        <f t="shared" si="0"/>
        <v>150</v>
      </c>
      <c r="D12" s="11">
        <v>67</v>
      </c>
      <c r="E12" s="15">
        <f t="shared" si="1"/>
        <v>44.666666666666664</v>
      </c>
      <c r="F12" s="11">
        <v>83</v>
      </c>
      <c r="G12" s="15">
        <f t="shared" si="2"/>
        <v>55.333333333333336</v>
      </c>
    </row>
    <row r="13" spans="1:35" x14ac:dyDescent="0.2">
      <c r="A13" s="7"/>
      <c r="B13" s="7" t="s">
        <v>14</v>
      </c>
      <c r="C13" s="11">
        <f t="shared" si="0"/>
        <v>127</v>
      </c>
      <c r="D13" s="11">
        <v>48</v>
      </c>
      <c r="E13" s="15">
        <f t="shared" si="1"/>
        <v>37.795275590551178</v>
      </c>
      <c r="F13" s="11">
        <v>79</v>
      </c>
      <c r="G13" s="15">
        <f t="shared" si="2"/>
        <v>62.204724409448822</v>
      </c>
    </row>
    <row r="14" spans="1:35" x14ac:dyDescent="0.2">
      <c r="A14" s="7"/>
      <c r="B14" s="7" t="s">
        <v>15</v>
      </c>
      <c r="C14" s="11">
        <f t="shared" si="0"/>
        <v>588</v>
      </c>
      <c r="D14" s="11">
        <v>390</v>
      </c>
      <c r="E14" s="15">
        <f t="shared" si="1"/>
        <v>66.326530612244895</v>
      </c>
      <c r="F14" s="11">
        <v>198</v>
      </c>
      <c r="G14" s="15">
        <f t="shared" si="2"/>
        <v>33.673469387755098</v>
      </c>
    </row>
    <row r="15" spans="1:35" ht="21" customHeight="1" x14ac:dyDescent="0.2">
      <c r="A15" s="8" t="s">
        <v>16</v>
      </c>
      <c r="B15" s="8"/>
      <c r="C15" s="11">
        <f t="shared" si="0"/>
        <v>2831</v>
      </c>
      <c r="D15" s="12">
        <f>SUM(D16:D21)</f>
        <v>1281</v>
      </c>
      <c r="E15" s="15">
        <f t="shared" si="1"/>
        <v>45.249028611797954</v>
      </c>
      <c r="F15" s="12">
        <f>SUM(F16:F21)</f>
        <v>1550</v>
      </c>
      <c r="G15" s="15">
        <f t="shared" si="2"/>
        <v>54.750971388202053</v>
      </c>
    </row>
    <row r="16" spans="1:35" ht="21" customHeight="1" x14ac:dyDescent="0.2">
      <c r="A16" s="7"/>
      <c r="B16" s="7" t="s">
        <v>17</v>
      </c>
      <c r="C16" s="11">
        <f t="shared" si="0"/>
        <v>244</v>
      </c>
      <c r="D16" s="11">
        <v>101</v>
      </c>
      <c r="E16" s="15">
        <f t="shared" si="1"/>
        <v>41.393442622950822</v>
      </c>
      <c r="F16" s="11">
        <v>143</v>
      </c>
      <c r="G16" s="15">
        <f t="shared" si="2"/>
        <v>58.606557377049185</v>
      </c>
    </row>
    <row r="17" spans="1:7" x14ac:dyDescent="0.2">
      <c r="A17" s="7"/>
      <c r="B17" s="7" t="s">
        <v>18</v>
      </c>
      <c r="C17" s="11">
        <f t="shared" si="0"/>
        <v>275</v>
      </c>
      <c r="D17" s="11">
        <v>160</v>
      </c>
      <c r="E17" s="15">
        <f t="shared" si="1"/>
        <v>58.18181818181818</v>
      </c>
      <c r="F17" s="11">
        <v>115</v>
      </c>
      <c r="G17" s="15">
        <f t="shared" si="2"/>
        <v>41.818181818181813</v>
      </c>
    </row>
    <row r="18" spans="1:7" x14ac:dyDescent="0.2">
      <c r="A18" s="7"/>
      <c r="B18" s="7" t="s">
        <v>19</v>
      </c>
      <c r="C18" s="11">
        <f t="shared" si="0"/>
        <v>578</v>
      </c>
      <c r="D18" s="11">
        <v>233</v>
      </c>
      <c r="E18" s="15">
        <f t="shared" si="1"/>
        <v>40.311418685121112</v>
      </c>
      <c r="F18" s="11">
        <v>345</v>
      </c>
      <c r="G18" s="15">
        <f t="shared" si="2"/>
        <v>59.688581314878896</v>
      </c>
    </row>
    <row r="19" spans="1:7" x14ac:dyDescent="0.2">
      <c r="A19" s="7"/>
      <c r="B19" s="7" t="s">
        <v>20</v>
      </c>
      <c r="C19" s="11">
        <f t="shared" si="0"/>
        <v>1244</v>
      </c>
      <c r="D19" s="11">
        <v>597</v>
      </c>
      <c r="E19" s="15">
        <f t="shared" si="1"/>
        <v>47.990353697749192</v>
      </c>
      <c r="F19" s="11">
        <v>647</v>
      </c>
      <c r="G19" s="15">
        <f t="shared" si="2"/>
        <v>52.0096463022508</v>
      </c>
    </row>
    <row r="20" spans="1:7" x14ac:dyDescent="0.2">
      <c r="A20" s="7"/>
      <c r="B20" s="7" t="s">
        <v>21</v>
      </c>
      <c r="C20" s="11">
        <f t="shared" si="0"/>
        <v>368</v>
      </c>
      <c r="D20" s="11">
        <v>144</v>
      </c>
      <c r="E20" s="15">
        <f t="shared" si="1"/>
        <v>39.130434782608695</v>
      </c>
      <c r="F20" s="11">
        <v>224</v>
      </c>
      <c r="G20" s="15">
        <f t="shared" si="2"/>
        <v>60.869565217391312</v>
      </c>
    </row>
    <row r="21" spans="1:7" x14ac:dyDescent="0.2">
      <c r="A21" s="7"/>
      <c r="B21" s="7" t="s">
        <v>22</v>
      </c>
      <c r="C21" s="11">
        <f t="shared" si="0"/>
        <v>122</v>
      </c>
      <c r="D21" s="11">
        <v>46</v>
      </c>
      <c r="E21" s="15">
        <f t="shared" si="1"/>
        <v>37.704918032786885</v>
      </c>
      <c r="F21" s="11">
        <v>76</v>
      </c>
      <c r="G21" s="15">
        <f t="shared" si="2"/>
        <v>62.295081967213115</v>
      </c>
    </row>
    <row r="22" spans="1:7" ht="21" customHeight="1" x14ac:dyDescent="0.2">
      <c r="A22" s="8" t="s">
        <v>23</v>
      </c>
      <c r="B22" s="8"/>
      <c r="C22" s="11">
        <f t="shared" si="0"/>
        <v>2433</v>
      </c>
      <c r="D22" s="12">
        <f>SUM(D23:D28)</f>
        <v>1113</v>
      </c>
      <c r="E22" s="15">
        <f t="shared" si="1"/>
        <v>45.745992601726265</v>
      </c>
      <c r="F22" s="12">
        <f>SUM(F23:F28)</f>
        <v>1320</v>
      </c>
      <c r="G22" s="15">
        <f t="shared" si="2"/>
        <v>54.254007398273743</v>
      </c>
    </row>
    <row r="23" spans="1:7" ht="21" customHeight="1" x14ac:dyDescent="0.2">
      <c r="B23" s="7" t="s">
        <v>24</v>
      </c>
      <c r="C23" s="11">
        <f t="shared" si="0"/>
        <v>57</v>
      </c>
      <c r="D23" s="11">
        <v>41</v>
      </c>
      <c r="E23" s="15">
        <f t="shared" si="1"/>
        <v>71.929824561403507</v>
      </c>
      <c r="F23" s="11">
        <v>16</v>
      </c>
      <c r="G23" s="15">
        <f t="shared" si="2"/>
        <v>28.07017543859649</v>
      </c>
    </row>
    <row r="24" spans="1:7" x14ac:dyDescent="0.2">
      <c r="A24" s="7"/>
      <c r="B24" s="7" t="s">
        <v>25</v>
      </c>
      <c r="C24" s="11">
        <f t="shared" si="0"/>
        <v>1053</v>
      </c>
      <c r="D24" s="11">
        <v>390</v>
      </c>
      <c r="E24" s="15">
        <f t="shared" si="1"/>
        <v>37.037037037037038</v>
      </c>
      <c r="F24" s="11">
        <v>663</v>
      </c>
      <c r="G24" s="15">
        <f t="shared" si="2"/>
        <v>62.962962962962962</v>
      </c>
    </row>
    <row r="25" spans="1:7" x14ac:dyDescent="0.2">
      <c r="A25" s="7"/>
      <c r="B25" s="7" t="s">
        <v>26</v>
      </c>
      <c r="C25" s="11">
        <f t="shared" si="0"/>
        <v>395</v>
      </c>
      <c r="D25" s="11">
        <v>223</v>
      </c>
      <c r="E25" s="15">
        <f t="shared" si="1"/>
        <v>56.455696202531648</v>
      </c>
      <c r="F25" s="11">
        <v>172</v>
      </c>
      <c r="G25" s="15">
        <f t="shared" si="2"/>
        <v>43.544303797468352</v>
      </c>
    </row>
    <row r="26" spans="1:7" x14ac:dyDescent="0.2">
      <c r="A26" s="7"/>
      <c r="B26" s="7" t="s">
        <v>27</v>
      </c>
      <c r="C26" s="11">
        <f t="shared" si="0"/>
        <v>266</v>
      </c>
      <c r="D26" s="11">
        <v>132</v>
      </c>
      <c r="E26" s="15">
        <f t="shared" si="1"/>
        <v>49.624060150375939</v>
      </c>
      <c r="F26" s="11">
        <v>134</v>
      </c>
      <c r="G26" s="15">
        <f t="shared" si="2"/>
        <v>50.375939849624061</v>
      </c>
    </row>
    <row r="27" spans="1:7" x14ac:dyDescent="0.2">
      <c r="A27" s="7"/>
      <c r="B27" s="7" t="s">
        <v>28</v>
      </c>
      <c r="C27" s="11">
        <f t="shared" si="0"/>
        <v>590</v>
      </c>
      <c r="D27" s="11">
        <v>293</v>
      </c>
      <c r="E27" s="15">
        <f t="shared" si="1"/>
        <v>49.66101694915254</v>
      </c>
      <c r="F27" s="11">
        <v>297</v>
      </c>
      <c r="G27" s="15">
        <f t="shared" si="2"/>
        <v>50.338983050847453</v>
      </c>
    </row>
    <row r="28" spans="1:7" x14ac:dyDescent="0.2">
      <c r="A28" s="7"/>
      <c r="B28" s="7" t="s">
        <v>29</v>
      </c>
      <c r="C28" s="11">
        <f t="shared" si="0"/>
        <v>72</v>
      </c>
      <c r="D28" s="11">
        <v>34</v>
      </c>
      <c r="E28" s="15">
        <f t="shared" si="1"/>
        <v>47.222222222222221</v>
      </c>
      <c r="F28" s="11">
        <v>38</v>
      </c>
      <c r="G28" s="15">
        <f t="shared" si="2"/>
        <v>52.777777777777779</v>
      </c>
    </row>
    <row r="29" spans="1:7" ht="21" customHeight="1" x14ac:dyDescent="0.2">
      <c r="A29" s="8" t="s">
        <v>30</v>
      </c>
      <c r="B29" s="8"/>
      <c r="C29" s="11">
        <f t="shared" si="0"/>
        <v>4112</v>
      </c>
      <c r="D29" s="12">
        <f>SUM(D30:D38)</f>
        <v>2259</v>
      </c>
      <c r="E29" s="15">
        <f t="shared" si="1"/>
        <v>54.936770428015571</v>
      </c>
      <c r="F29" s="12">
        <f>SUM(F30:F38)</f>
        <v>1853</v>
      </c>
      <c r="G29" s="15">
        <f t="shared" si="2"/>
        <v>45.063229571984436</v>
      </c>
    </row>
    <row r="30" spans="1:7" ht="21" customHeight="1" x14ac:dyDescent="0.2">
      <c r="A30" s="7"/>
      <c r="B30" s="7" t="s">
        <v>31</v>
      </c>
      <c r="C30" s="11">
        <f t="shared" si="0"/>
        <v>455</v>
      </c>
      <c r="D30" s="11">
        <v>236</v>
      </c>
      <c r="E30" s="15">
        <f t="shared" si="1"/>
        <v>51.868131868131876</v>
      </c>
      <c r="F30" s="11">
        <v>219</v>
      </c>
      <c r="G30" s="15">
        <f t="shared" si="2"/>
        <v>48.131868131868131</v>
      </c>
    </row>
    <row r="31" spans="1:7" x14ac:dyDescent="0.2">
      <c r="A31" s="7"/>
      <c r="B31" s="7" t="s">
        <v>32</v>
      </c>
      <c r="C31" s="11">
        <f t="shared" si="0"/>
        <v>969</v>
      </c>
      <c r="D31" s="11">
        <v>613</v>
      </c>
      <c r="E31" s="15">
        <f t="shared" si="1"/>
        <v>63.261093911248715</v>
      </c>
      <c r="F31" s="11">
        <v>356</v>
      </c>
      <c r="G31" s="15">
        <f t="shared" si="2"/>
        <v>36.738906088751285</v>
      </c>
    </row>
    <row r="32" spans="1:7" x14ac:dyDescent="0.2">
      <c r="A32" s="7"/>
      <c r="B32" s="7" t="s">
        <v>33</v>
      </c>
      <c r="C32" s="11">
        <f t="shared" si="0"/>
        <v>288</v>
      </c>
      <c r="D32" s="11">
        <v>148</v>
      </c>
      <c r="E32" s="15">
        <f t="shared" si="1"/>
        <v>51.388888888888886</v>
      </c>
      <c r="F32" s="11">
        <v>140</v>
      </c>
      <c r="G32" s="15">
        <f t="shared" si="2"/>
        <v>48.611111111111107</v>
      </c>
    </row>
    <row r="33" spans="1:7" x14ac:dyDescent="0.2">
      <c r="A33" s="7"/>
      <c r="B33" s="7" t="s">
        <v>34</v>
      </c>
      <c r="C33" s="11">
        <f t="shared" si="0"/>
        <v>526</v>
      </c>
      <c r="D33" s="11">
        <v>394</v>
      </c>
      <c r="E33" s="15">
        <f t="shared" si="1"/>
        <v>74.904942965779469</v>
      </c>
      <c r="F33" s="11">
        <v>132</v>
      </c>
      <c r="G33" s="15">
        <f t="shared" si="2"/>
        <v>25.095057034220531</v>
      </c>
    </row>
    <row r="34" spans="1:7" x14ac:dyDescent="0.2">
      <c r="A34" s="7"/>
      <c r="B34" s="7" t="s">
        <v>35</v>
      </c>
      <c r="C34" s="11">
        <f t="shared" si="0"/>
        <v>420</v>
      </c>
      <c r="D34" s="11">
        <v>217</v>
      </c>
      <c r="E34" s="15">
        <f t="shared" si="1"/>
        <v>51.666666666666671</v>
      </c>
      <c r="F34" s="11">
        <v>203</v>
      </c>
      <c r="G34" s="15">
        <f t="shared" si="2"/>
        <v>48.333333333333336</v>
      </c>
    </row>
    <row r="35" spans="1:7" x14ac:dyDescent="0.2">
      <c r="A35" s="7"/>
      <c r="B35" s="7" t="s">
        <v>36</v>
      </c>
      <c r="C35" s="11">
        <f t="shared" si="0"/>
        <v>833</v>
      </c>
      <c r="D35" s="11">
        <v>361</v>
      </c>
      <c r="E35" s="15">
        <f t="shared" si="1"/>
        <v>43.337334933973587</v>
      </c>
      <c r="F35" s="11">
        <v>472</v>
      </c>
      <c r="G35" s="15">
        <f t="shared" si="2"/>
        <v>56.662665066026406</v>
      </c>
    </row>
    <row r="36" spans="1:7" x14ac:dyDescent="0.2">
      <c r="A36" s="7"/>
      <c r="B36" s="7" t="s">
        <v>37</v>
      </c>
      <c r="C36" s="11">
        <f t="shared" si="0"/>
        <v>167</v>
      </c>
      <c r="D36" s="11">
        <v>64</v>
      </c>
      <c r="E36" s="15">
        <f t="shared" si="1"/>
        <v>38.323353293413177</v>
      </c>
      <c r="F36" s="11">
        <v>103</v>
      </c>
      <c r="G36" s="15">
        <f t="shared" si="2"/>
        <v>61.676646706586823</v>
      </c>
    </row>
    <row r="37" spans="1:7" x14ac:dyDescent="0.2">
      <c r="A37" s="7"/>
      <c r="B37" s="7" t="s">
        <v>38</v>
      </c>
      <c r="C37" s="11">
        <f t="shared" si="0"/>
        <v>218</v>
      </c>
      <c r="D37" s="11">
        <v>86</v>
      </c>
      <c r="E37" s="15">
        <f t="shared" si="1"/>
        <v>39.449541284403672</v>
      </c>
      <c r="F37" s="11">
        <v>132</v>
      </c>
      <c r="G37" s="15">
        <f t="shared" si="2"/>
        <v>60.550458715596335</v>
      </c>
    </row>
    <row r="38" spans="1:7" x14ac:dyDescent="0.2">
      <c r="A38" s="7"/>
      <c r="B38" s="7" t="s">
        <v>39</v>
      </c>
      <c r="C38" s="11">
        <f t="shared" si="0"/>
        <v>236</v>
      </c>
      <c r="D38" s="11">
        <v>140</v>
      </c>
      <c r="E38" s="15">
        <f t="shared" si="1"/>
        <v>59.322033898305079</v>
      </c>
      <c r="F38" s="11">
        <v>96</v>
      </c>
      <c r="G38" s="15">
        <f t="shared" si="2"/>
        <v>40.677966101694921</v>
      </c>
    </row>
    <row r="39" spans="1:7" ht="21" customHeight="1" x14ac:dyDescent="0.2">
      <c r="A39" s="8" t="s">
        <v>40</v>
      </c>
      <c r="B39" s="8"/>
      <c r="C39" s="11">
        <f t="shared" si="0"/>
        <v>10252</v>
      </c>
      <c r="D39" s="12">
        <f>SUM(D40:D48)</f>
        <v>7157</v>
      </c>
      <c r="E39" s="15">
        <f t="shared" si="1"/>
        <v>69.81076863051112</v>
      </c>
      <c r="F39" s="12">
        <f>SUM(F40:F48)</f>
        <v>3095</v>
      </c>
      <c r="G39" s="15">
        <f t="shared" si="2"/>
        <v>30.18923136948888</v>
      </c>
    </row>
    <row r="40" spans="1:7" ht="21" customHeight="1" x14ac:dyDescent="0.2">
      <c r="A40" s="7"/>
      <c r="B40" s="7" t="s">
        <v>41</v>
      </c>
      <c r="C40" s="11">
        <f t="shared" si="0"/>
        <v>186</v>
      </c>
      <c r="D40" s="11">
        <v>104</v>
      </c>
      <c r="E40" s="15">
        <f t="shared" si="1"/>
        <v>55.913978494623649</v>
      </c>
      <c r="F40" s="11">
        <v>82</v>
      </c>
      <c r="G40" s="15">
        <f t="shared" si="2"/>
        <v>44.086021505376344</v>
      </c>
    </row>
    <row r="41" spans="1:7" x14ac:dyDescent="0.2">
      <c r="A41" s="7"/>
      <c r="B41" s="7" t="s">
        <v>42</v>
      </c>
      <c r="C41" s="11">
        <f t="shared" si="0"/>
        <v>70</v>
      </c>
      <c r="D41" s="11">
        <v>20</v>
      </c>
      <c r="E41" s="15">
        <f t="shared" si="1"/>
        <v>28.571428571428569</v>
      </c>
      <c r="F41" s="11">
        <v>50</v>
      </c>
      <c r="G41" s="15">
        <f t="shared" si="2"/>
        <v>71.428571428571431</v>
      </c>
    </row>
    <row r="42" spans="1:7" x14ac:dyDescent="0.2">
      <c r="A42" s="7"/>
      <c r="B42" s="7" t="s">
        <v>43</v>
      </c>
      <c r="C42" s="11">
        <f t="shared" si="0"/>
        <v>170</v>
      </c>
      <c r="D42" s="11">
        <v>115</v>
      </c>
      <c r="E42" s="15">
        <f t="shared" si="1"/>
        <v>67.64705882352942</v>
      </c>
      <c r="F42" s="11">
        <v>55</v>
      </c>
      <c r="G42" s="15">
        <f t="shared" si="2"/>
        <v>32.352941176470587</v>
      </c>
    </row>
    <row r="43" spans="1:7" x14ac:dyDescent="0.2">
      <c r="A43" s="7"/>
      <c r="B43" s="7" t="s">
        <v>44</v>
      </c>
      <c r="C43" s="11">
        <f t="shared" si="0"/>
        <v>70</v>
      </c>
      <c r="D43" s="11">
        <v>33</v>
      </c>
      <c r="E43" s="15">
        <f t="shared" si="1"/>
        <v>47.142857142857139</v>
      </c>
      <c r="F43" s="11">
        <v>37</v>
      </c>
      <c r="G43" s="15">
        <f t="shared" si="2"/>
        <v>52.857142857142861</v>
      </c>
    </row>
    <row r="44" spans="1:7" x14ac:dyDescent="0.2">
      <c r="A44" s="7"/>
      <c r="B44" s="7" t="s">
        <v>45</v>
      </c>
      <c r="C44" s="11">
        <f t="shared" si="0"/>
        <v>310</v>
      </c>
      <c r="D44" s="11">
        <v>174</v>
      </c>
      <c r="E44" s="15">
        <f t="shared" si="1"/>
        <v>56.129032258064512</v>
      </c>
      <c r="F44" s="11">
        <v>136</v>
      </c>
      <c r="G44" s="15">
        <f t="shared" si="2"/>
        <v>43.870967741935488</v>
      </c>
    </row>
    <row r="45" spans="1:7" x14ac:dyDescent="0.2">
      <c r="A45" s="7"/>
      <c r="B45" s="7" t="s">
        <v>46</v>
      </c>
      <c r="C45" s="11">
        <f t="shared" si="0"/>
        <v>976</v>
      </c>
      <c r="D45" s="11">
        <v>554</v>
      </c>
      <c r="E45" s="15">
        <f t="shared" si="1"/>
        <v>56.762295081967217</v>
      </c>
      <c r="F45" s="11">
        <v>422</v>
      </c>
      <c r="G45" s="15">
        <f t="shared" si="2"/>
        <v>43.23770491803279</v>
      </c>
    </row>
    <row r="46" spans="1:7" x14ac:dyDescent="0.2">
      <c r="A46" s="7"/>
      <c r="B46" s="7" t="s">
        <v>47</v>
      </c>
      <c r="C46" s="11">
        <f t="shared" si="0"/>
        <v>612</v>
      </c>
      <c r="D46" s="11">
        <v>400</v>
      </c>
      <c r="E46" s="15">
        <f t="shared" si="1"/>
        <v>65.359477124183002</v>
      </c>
      <c r="F46" s="11">
        <v>212</v>
      </c>
      <c r="G46" s="15">
        <f t="shared" si="2"/>
        <v>34.640522875816991</v>
      </c>
    </row>
    <row r="47" spans="1:7" x14ac:dyDescent="0.2">
      <c r="A47" s="7"/>
      <c r="B47" s="7" t="s">
        <v>48</v>
      </c>
      <c r="C47" s="11">
        <f t="shared" si="0"/>
        <v>4034</v>
      </c>
      <c r="D47" s="11">
        <v>2911</v>
      </c>
      <c r="E47" s="15">
        <f t="shared" si="1"/>
        <v>72.161626177491328</v>
      </c>
      <c r="F47" s="11">
        <v>1123</v>
      </c>
      <c r="G47" s="15">
        <f t="shared" si="2"/>
        <v>27.838373822508679</v>
      </c>
    </row>
    <row r="48" spans="1:7" x14ac:dyDescent="0.2">
      <c r="A48" s="7"/>
      <c r="B48" s="7" t="s">
        <v>49</v>
      </c>
      <c r="C48" s="11">
        <f t="shared" si="0"/>
        <v>3824</v>
      </c>
      <c r="D48" s="11">
        <v>2846</v>
      </c>
      <c r="E48" s="15">
        <f t="shared" si="1"/>
        <v>74.424686192468613</v>
      </c>
      <c r="F48" s="11">
        <v>978</v>
      </c>
      <c r="G48" s="15">
        <f t="shared" si="2"/>
        <v>25.57531380753138</v>
      </c>
    </row>
    <row r="49" spans="1:7" ht="21" customHeight="1" x14ac:dyDescent="0.2">
      <c r="A49" s="8" t="s">
        <v>50</v>
      </c>
      <c r="B49" s="8"/>
      <c r="C49" s="11">
        <f t="shared" si="0"/>
        <v>3833</v>
      </c>
      <c r="D49" s="12">
        <f>SUM(D50:D58)</f>
        <v>2128</v>
      </c>
      <c r="E49" s="15">
        <f t="shared" si="1"/>
        <v>55.517871119227756</v>
      </c>
      <c r="F49" s="12">
        <f>SUM(F50:F58)</f>
        <v>1705</v>
      </c>
      <c r="G49" s="15">
        <f t="shared" si="2"/>
        <v>44.482128880772244</v>
      </c>
    </row>
    <row r="50" spans="1:7" ht="21" customHeight="1" x14ac:dyDescent="0.2">
      <c r="A50" s="7"/>
      <c r="B50" s="7" t="s">
        <v>51</v>
      </c>
      <c r="C50" s="11">
        <f t="shared" si="0"/>
        <v>340</v>
      </c>
      <c r="D50" s="11">
        <v>191</v>
      </c>
      <c r="E50" s="15">
        <f t="shared" si="1"/>
        <v>56.176470588235297</v>
      </c>
      <c r="F50" s="11">
        <v>149</v>
      </c>
      <c r="G50" s="15">
        <f t="shared" si="2"/>
        <v>43.823529411764703</v>
      </c>
    </row>
    <row r="51" spans="1:7" x14ac:dyDescent="0.2">
      <c r="A51" s="7"/>
      <c r="B51" s="7" t="s">
        <v>52</v>
      </c>
      <c r="C51" s="11">
        <f t="shared" si="0"/>
        <v>245</v>
      </c>
      <c r="D51" s="11">
        <v>126</v>
      </c>
      <c r="E51" s="15">
        <f t="shared" si="1"/>
        <v>51.428571428571423</v>
      </c>
      <c r="F51" s="11">
        <v>119</v>
      </c>
      <c r="G51" s="15">
        <f t="shared" si="2"/>
        <v>48.571428571428569</v>
      </c>
    </row>
    <row r="52" spans="1:7" x14ac:dyDescent="0.2">
      <c r="A52" s="7"/>
      <c r="B52" s="7" t="s">
        <v>53</v>
      </c>
      <c r="C52" s="11">
        <f t="shared" si="0"/>
        <v>540</v>
      </c>
      <c r="D52" s="11">
        <v>224</v>
      </c>
      <c r="E52" s="15">
        <f t="shared" si="1"/>
        <v>41.481481481481481</v>
      </c>
      <c r="F52" s="11">
        <v>316</v>
      </c>
      <c r="G52" s="15">
        <f t="shared" si="2"/>
        <v>58.518518518518512</v>
      </c>
    </row>
    <row r="53" spans="1:7" x14ac:dyDescent="0.2">
      <c r="A53" s="7"/>
      <c r="B53" s="7" t="s">
        <v>54</v>
      </c>
      <c r="C53" s="11">
        <f t="shared" si="0"/>
        <v>250</v>
      </c>
      <c r="D53" s="11">
        <v>138</v>
      </c>
      <c r="E53" s="15">
        <f t="shared" si="1"/>
        <v>55.2</v>
      </c>
      <c r="F53" s="11">
        <v>112</v>
      </c>
      <c r="G53" s="15">
        <f t="shared" si="2"/>
        <v>44.800000000000004</v>
      </c>
    </row>
    <row r="54" spans="1:7" x14ac:dyDescent="0.2">
      <c r="A54" s="7"/>
      <c r="B54" s="7" t="s">
        <v>55</v>
      </c>
      <c r="C54" s="11">
        <f t="shared" si="0"/>
        <v>695</v>
      </c>
      <c r="D54" s="11">
        <v>377</v>
      </c>
      <c r="E54" s="15">
        <f t="shared" si="1"/>
        <v>54.244604316546763</v>
      </c>
      <c r="F54" s="11">
        <v>318</v>
      </c>
      <c r="G54" s="15">
        <f t="shared" si="2"/>
        <v>45.755395683453237</v>
      </c>
    </row>
    <row r="55" spans="1:7" x14ac:dyDescent="0.2">
      <c r="A55" s="7"/>
      <c r="B55" s="7" t="s">
        <v>56</v>
      </c>
      <c r="C55" s="11">
        <f t="shared" si="0"/>
        <v>566</v>
      </c>
      <c r="D55" s="11">
        <v>270</v>
      </c>
      <c r="E55" s="15">
        <f t="shared" si="1"/>
        <v>47.703180212014132</v>
      </c>
      <c r="F55" s="11">
        <v>296</v>
      </c>
      <c r="G55" s="15">
        <f t="shared" si="2"/>
        <v>52.296819787985868</v>
      </c>
    </row>
    <row r="56" spans="1:7" x14ac:dyDescent="0.2">
      <c r="A56" s="7"/>
      <c r="B56" s="7" t="s">
        <v>57</v>
      </c>
      <c r="C56" s="11">
        <f t="shared" si="0"/>
        <v>591</v>
      </c>
      <c r="D56" s="11">
        <v>449</v>
      </c>
      <c r="E56" s="15">
        <f t="shared" si="1"/>
        <v>75.972927241962779</v>
      </c>
      <c r="F56" s="11">
        <v>142</v>
      </c>
      <c r="G56" s="15">
        <f t="shared" si="2"/>
        <v>24.027072758037225</v>
      </c>
    </row>
    <row r="57" spans="1:7" x14ac:dyDescent="0.2">
      <c r="A57" s="7"/>
      <c r="B57" s="7" t="s">
        <v>58</v>
      </c>
      <c r="C57" s="11">
        <f t="shared" si="0"/>
        <v>247</v>
      </c>
      <c r="D57" s="11">
        <v>133</v>
      </c>
      <c r="E57" s="15">
        <f t="shared" si="1"/>
        <v>53.846153846153847</v>
      </c>
      <c r="F57" s="11">
        <v>114</v>
      </c>
      <c r="G57" s="15">
        <f t="shared" si="2"/>
        <v>46.153846153846153</v>
      </c>
    </row>
    <row r="58" spans="1:7" x14ac:dyDescent="0.2">
      <c r="A58" s="7"/>
      <c r="B58" s="7" t="s">
        <v>59</v>
      </c>
      <c r="C58" s="11">
        <f t="shared" si="0"/>
        <v>359</v>
      </c>
      <c r="D58" s="11">
        <v>220</v>
      </c>
      <c r="E58" s="15">
        <f t="shared" si="1"/>
        <v>61.281337047353759</v>
      </c>
      <c r="F58" s="11">
        <v>139</v>
      </c>
      <c r="G58" s="15">
        <f t="shared" si="2"/>
        <v>38.718662952646241</v>
      </c>
    </row>
    <row r="59" spans="1:7" ht="21" customHeight="1" x14ac:dyDescent="0.2">
      <c r="A59" s="8" t="s">
        <v>60</v>
      </c>
      <c r="B59" s="8"/>
      <c r="C59" s="11">
        <f t="shared" si="0"/>
        <v>2432</v>
      </c>
      <c r="D59" s="12">
        <f>SUM(D60:D66)</f>
        <v>1320</v>
      </c>
      <c r="E59" s="15">
        <f t="shared" si="1"/>
        <v>54.276315789473685</v>
      </c>
      <c r="F59" s="12">
        <f>SUM(F60:F66)</f>
        <v>1112</v>
      </c>
      <c r="G59" s="15">
        <f t="shared" si="2"/>
        <v>45.723684210526315</v>
      </c>
    </row>
    <row r="60" spans="1:7" ht="21" customHeight="1" x14ac:dyDescent="0.2">
      <c r="A60" s="7"/>
      <c r="B60" s="7" t="s">
        <v>61</v>
      </c>
      <c r="C60" s="11">
        <f t="shared" si="0"/>
        <v>740</v>
      </c>
      <c r="D60" s="11">
        <v>296</v>
      </c>
      <c r="E60" s="15">
        <f t="shared" si="1"/>
        <v>40</v>
      </c>
      <c r="F60" s="11">
        <v>444</v>
      </c>
      <c r="G60" s="15">
        <f t="shared" si="2"/>
        <v>60</v>
      </c>
    </row>
    <row r="61" spans="1:7" x14ac:dyDescent="0.2">
      <c r="A61" s="7"/>
      <c r="B61" s="7" t="s">
        <v>62</v>
      </c>
      <c r="C61" s="11">
        <f t="shared" si="0"/>
        <v>292</v>
      </c>
      <c r="D61" s="11">
        <v>225</v>
      </c>
      <c r="E61" s="15">
        <f t="shared" si="1"/>
        <v>77.054794520547944</v>
      </c>
      <c r="F61" s="11">
        <v>67</v>
      </c>
      <c r="G61" s="15">
        <f t="shared" si="2"/>
        <v>22.945205479452056</v>
      </c>
    </row>
    <row r="62" spans="1:7" x14ac:dyDescent="0.2">
      <c r="A62" s="7"/>
      <c r="B62" s="7" t="s">
        <v>63</v>
      </c>
      <c r="C62" s="11">
        <f t="shared" si="0"/>
        <v>273</v>
      </c>
      <c r="D62" s="11">
        <v>168</v>
      </c>
      <c r="E62" s="15">
        <f t="shared" si="1"/>
        <v>61.53846153846154</v>
      </c>
      <c r="F62" s="11">
        <v>105</v>
      </c>
      <c r="G62" s="15">
        <f t="shared" si="2"/>
        <v>38.461538461538467</v>
      </c>
    </row>
    <row r="63" spans="1:7" x14ac:dyDescent="0.2">
      <c r="A63" s="7"/>
      <c r="B63" s="7" t="s">
        <v>64</v>
      </c>
      <c r="C63" s="11">
        <f t="shared" si="0"/>
        <v>317</v>
      </c>
      <c r="D63" s="11">
        <v>202</v>
      </c>
      <c r="E63" s="15">
        <f t="shared" si="1"/>
        <v>63.722397476340696</v>
      </c>
      <c r="F63" s="11">
        <v>115</v>
      </c>
      <c r="G63" s="15">
        <f t="shared" si="2"/>
        <v>36.277602523659311</v>
      </c>
    </row>
    <row r="64" spans="1:7" x14ac:dyDescent="0.2">
      <c r="A64" s="7"/>
      <c r="B64" s="7" t="s">
        <v>65</v>
      </c>
      <c r="C64" s="11">
        <f t="shared" si="0"/>
        <v>468</v>
      </c>
      <c r="D64" s="11">
        <v>299</v>
      </c>
      <c r="E64" s="15">
        <f t="shared" si="1"/>
        <v>63.888888888888886</v>
      </c>
      <c r="F64" s="11">
        <v>169</v>
      </c>
      <c r="G64" s="15">
        <f t="shared" si="2"/>
        <v>36.111111111111107</v>
      </c>
    </row>
    <row r="65" spans="1:7" x14ac:dyDescent="0.2">
      <c r="A65" s="7"/>
      <c r="B65" s="7" t="s">
        <v>66</v>
      </c>
      <c r="C65" s="11">
        <f t="shared" si="0"/>
        <v>287</v>
      </c>
      <c r="D65" s="11">
        <v>117</v>
      </c>
      <c r="E65" s="15">
        <f t="shared" si="1"/>
        <v>40.766550522648082</v>
      </c>
      <c r="F65" s="11">
        <v>170</v>
      </c>
      <c r="G65" s="15">
        <f t="shared" si="2"/>
        <v>59.233449477351918</v>
      </c>
    </row>
    <row r="66" spans="1:7" x14ac:dyDescent="0.2">
      <c r="A66" s="7"/>
      <c r="B66" s="7" t="s">
        <v>67</v>
      </c>
      <c r="C66" s="11">
        <f t="shared" si="0"/>
        <v>55</v>
      </c>
      <c r="D66" s="11">
        <v>13</v>
      </c>
      <c r="E66" s="15">
        <f t="shared" si="1"/>
        <v>23.636363636363637</v>
      </c>
      <c r="F66" s="11">
        <v>42</v>
      </c>
      <c r="G66" s="15">
        <f t="shared" si="2"/>
        <v>76.363636363636374</v>
      </c>
    </row>
    <row r="67" spans="1:7" ht="21" customHeight="1" x14ac:dyDescent="0.2">
      <c r="A67" s="8" t="s">
        <v>68</v>
      </c>
      <c r="B67" s="8"/>
      <c r="C67" s="11">
        <f t="shared" si="0"/>
        <v>4776</v>
      </c>
      <c r="D67" s="12">
        <f>SUM(D68:D77)</f>
        <v>2952</v>
      </c>
      <c r="E67" s="15">
        <f t="shared" si="1"/>
        <v>61.809045226130657</v>
      </c>
      <c r="F67" s="12">
        <f>SUM(F68:F77)</f>
        <v>1824</v>
      </c>
      <c r="G67" s="15">
        <f t="shared" si="2"/>
        <v>38.190954773869343</v>
      </c>
    </row>
    <row r="68" spans="1:7" ht="21" customHeight="1" x14ac:dyDescent="0.2">
      <c r="A68" s="7"/>
      <c r="B68" s="7" t="s">
        <v>69</v>
      </c>
      <c r="C68" s="11">
        <f t="shared" si="0"/>
        <v>487</v>
      </c>
      <c r="D68" s="11">
        <v>197</v>
      </c>
      <c r="E68" s="15">
        <f t="shared" si="1"/>
        <v>40.451745379876797</v>
      </c>
      <c r="F68" s="11">
        <v>290</v>
      </c>
      <c r="G68" s="15">
        <f t="shared" si="2"/>
        <v>59.54825462012321</v>
      </c>
    </row>
    <row r="69" spans="1:7" x14ac:dyDescent="0.2">
      <c r="A69" s="7"/>
      <c r="B69" s="7" t="s">
        <v>70</v>
      </c>
      <c r="C69" s="11">
        <f t="shared" si="0"/>
        <v>184</v>
      </c>
      <c r="D69" s="11">
        <v>133</v>
      </c>
      <c r="E69" s="15">
        <f t="shared" si="1"/>
        <v>72.282608695652172</v>
      </c>
      <c r="F69" s="11">
        <v>51</v>
      </c>
      <c r="G69" s="15">
        <f t="shared" si="2"/>
        <v>27.717391304347828</v>
      </c>
    </row>
    <row r="70" spans="1:7" x14ac:dyDescent="0.2">
      <c r="A70" s="7"/>
      <c r="B70" s="7" t="s">
        <v>71</v>
      </c>
      <c r="C70" s="11">
        <f t="shared" si="0"/>
        <v>283</v>
      </c>
      <c r="D70" s="11">
        <v>171</v>
      </c>
      <c r="E70" s="15">
        <f t="shared" si="1"/>
        <v>60.424028268551233</v>
      </c>
      <c r="F70" s="11">
        <v>112</v>
      </c>
      <c r="G70" s="15">
        <f t="shared" si="2"/>
        <v>39.57597173144876</v>
      </c>
    </row>
    <row r="71" spans="1:7" x14ac:dyDescent="0.2">
      <c r="A71" s="7"/>
      <c r="B71" s="7" t="s">
        <v>72</v>
      </c>
      <c r="C71" s="11">
        <f t="shared" si="0"/>
        <v>427</v>
      </c>
      <c r="D71" s="11">
        <v>287</v>
      </c>
      <c r="E71" s="15">
        <f t="shared" si="1"/>
        <v>67.213114754098356</v>
      </c>
      <c r="F71" s="11">
        <v>140</v>
      </c>
      <c r="G71" s="15">
        <f t="shared" si="2"/>
        <v>32.786885245901637</v>
      </c>
    </row>
    <row r="72" spans="1:7" x14ac:dyDescent="0.2">
      <c r="A72" s="7"/>
      <c r="B72" s="7" t="s">
        <v>73</v>
      </c>
      <c r="C72" s="11">
        <f t="shared" si="0"/>
        <v>304</v>
      </c>
      <c r="D72" s="11">
        <v>165</v>
      </c>
      <c r="E72" s="15">
        <f t="shared" si="1"/>
        <v>54.276315789473685</v>
      </c>
      <c r="F72" s="11">
        <v>139</v>
      </c>
      <c r="G72" s="15">
        <f t="shared" si="2"/>
        <v>45.723684210526315</v>
      </c>
    </row>
    <row r="73" spans="1:7" x14ac:dyDescent="0.2">
      <c r="A73" s="7"/>
      <c r="B73" s="7" t="s">
        <v>74</v>
      </c>
      <c r="C73" s="11">
        <f t="shared" ref="C73:C112" si="3">SUM(D73,F73)</f>
        <v>1163</v>
      </c>
      <c r="D73" s="11">
        <v>828</v>
      </c>
      <c r="E73" s="15">
        <f t="shared" ref="E73:E112" si="4">IF(D73=0,".0",D73/C73*100)</f>
        <v>71.195184866723991</v>
      </c>
      <c r="F73" s="11">
        <v>335</v>
      </c>
      <c r="G73" s="15">
        <f t="shared" ref="G73:G112" si="5">IF(F73=0,".0",F73/C73*100)</f>
        <v>28.804815133276012</v>
      </c>
    </row>
    <row r="74" spans="1:7" x14ac:dyDescent="0.2">
      <c r="A74" s="7"/>
      <c r="B74" s="7" t="s">
        <v>75</v>
      </c>
      <c r="C74" s="11">
        <f t="shared" si="3"/>
        <v>748</v>
      </c>
      <c r="D74" s="11">
        <v>521</v>
      </c>
      <c r="E74" s="15">
        <f t="shared" si="4"/>
        <v>69.652406417112303</v>
      </c>
      <c r="F74" s="11">
        <v>227</v>
      </c>
      <c r="G74" s="15">
        <f t="shared" si="5"/>
        <v>30.347593582887701</v>
      </c>
    </row>
    <row r="75" spans="1:7" x14ac:dyDescent="0.2">
      <c r="B75" s="7" t="s">
        <v>76</v>
      </c>
      <c r="C75" s="11">
        <f t="shared" si="3"/>
        <v>379</v>
      </c>
      <c r="D75" s="11">
        <v>234</v>
      </c>
      <c r="E75" s="15">
        <f t="shared" si="4"/>
        <v>61.741424802110821</v>
      </c>
      <c r="F75" s="11">
        <v>145</v>
      </c>
      <c r="G75" s="15">
        <f t="shared" si="5"/>
        <v>38.258575197889186</v>
      </c>
    </row>
    <row r="76" spans="1:7" x14ac:dyDescent="0.2">
      <c r="B76" s="7" t="s">
        <v>77</v>
      </c>
      <c r="C76" s="11">
        <f t="shared" si="3"/>
        <v>313</v>
      </c>
      <c r="D76" s="11">
        <v>159</v>
      </c>
      <c r="E76" s="15">
        <f t="shared" si="4"/>
        <v>50.798722044728436</v>
      </c>
      <c r="F76" s="11">
        <v>154</v>
      </c>
      <c r="G76" s="15">
        <f t="shared" si="5"/>
        <v>49.201277955271564</v>
      </c>
    </row>
    <row r="77" spans="1:7" x14ac:dyDescent="0.2">
      <c r="B77" s="7" t="s">
        <v>78</v>
      </c>
      <c r="C77" s="11">
        <f t="shared" si="3"/>
        <v>488</v>
      </c>
      <c r="D77" s="11">
        <v>257</v>
      </c>
      <c r="E77" s="15">
        <f t="shared" si="4"/>
        <v>52.66393442622951</v>
      </c>
      <c r="F77" s="11">
        <v>231</v>
      </c>
      <c r="G77" s="15">
        <f t="shared" si="5"/>
        <v>47.33606557377049</v>
      </c>
    </row>
    <row r="78" spans="1:7" ht="21" customHeight="1" x14ac:dyDescent="0.2">
      <c r="A78" s="8" t="s">
        <v>79</v>
      </c>
      <c r="B78" s="8"/>
      <c r="C78" s="11">
        <f t="shared" si="3"/>
        <v>11134</v>
      </c>
      <c r="D78" s="12">
        <f>SUM(D79:D93)</f>
        <v>6306</v>
      </c>
      <c r="E78" s="15">
        <f t="shared" si="4"/>
        <v>56.637327106161308</v>
      </c>
      <c r="F78" s="12">
        <f>SUM(F79:F93)</f>
        <v>4828</v>
      </c>
      <c r="G78" s="15">
        <f t="shared" si="5"/>
        <v>43.362672893838692</v>
      </c>
    </row>
    <row r="79" spans="1:7" ht="21" customHeight="1" x14ac:dyDescent="0.2">
      <c r="A79" s="7"/>
      <c r="B79" s="7" t="s">
        <v>80</v>
      </c>
      <c r="C79" s="11">
        <f t="shared" si="3"/>
        <v>139</v>
      </c>
      <c r="D79" s="11">
        <v>80</v>
      </c>
      <c r="E79" s="15">
        <f t="shared" si="4"/>
        <v>57.553956834532372</v>
      </c>
      <c r="F79" s="11">
        <v>59</v>
      </c>
      <c r="G79" s="15">
        <f t="shared" si="5"/>
        <v>42.446043165467628</v>
      </c>
    </row>
    <row r="80" spans="1:7" x14ac:dyDescent="0.2">
      <c r="A80" s="7"/>
      <c r="B80" s="7" t="s">
        <v>81</v>
      </c>
      <c r="C80" s="11">
        <f t="shared" si="3"/>
        <v>1919</v>
      </c>
      <c r="D80" s="11">
        <v>1083</v>
      </c>
      <c r="E80" s="15">
        <f t="shared" si="4"/>
        <v>56.435643564356432</v>
      </c>
      <c r="F80" s="11">
        <v>836</v>
      </c>
      <c r="G80" s="15">
        <f t="shared" si="5"/>
        <v>43.564356435643568</v>
      </c>
    </row>
    <row r="81" spans="1:7" x14ac:dyDescent="0.2">
      <c r="A81" s="7"/>
      <c r="B81" s="7" t="s">
        <v>82</v>
      </c>
      <c r="C81" s="11">
        <f t="shared" si="3"/>
        <v>598</v>
      </c>
      <c r="D81" s="11">
        <v>247</v>
      </c>
      <c r="E81" s="15">
        <f t="shared" si="4"/>
        <v>41.304347826086953</v>
      </c>
      <c r="F81" s="11">
        <v>351</v>
      </c>
      <c r="G81" s="15">
        <f t="shared" si="5"/>
        <v>58.695652173913047</v>
      </c>
    </row>
    <row r="82" spans="1:7" x14ac:dyDescent="0.2">
      <c r="A82" s="7"/>
      <c r="B82" s="7" t="s">
        <v>83</v>
      </c>
      <c r="C82" s="11">
        <f t="shared" si="3"/>
        <v>340</v>
      </c>
      <c r="D82" s="11">
        <v>205</v>
      </c>
      <c r="E82" s="15">
        <f t="shared" si="4"/>
        <v>60.294117647058819</v>
      </c>
      <c r="F82" s="11">
        <v>135</v>
      </c>
      <c r="G82" s="15">
        <f t="shared" si="5"/>
        <v>39.705882352941174</v>
      </c>
    </row>
    <row r="83" spans="1:7" x14ac:dyDescent="0.2">
      <c r="A83" s="7"/>
      <c r="B83" s="7" t="s">
        <v>84</v>
      </c>
      <c r="C83" s="11">
        <f t="shared" si="3"/>
        <v>988</v>
      </c>
      <c r="D83" s="11">
        <v>423</v>
      </c>
      <c r="E83" s="15">
        <f t="shared" si="4"/>
        <v>42.813765182186238</v>
      </c>
      <c r="F83" s="11">
        <v>565</v>
      </c>
      <c r="G83" s="15">
        <f t="shared" si="5"/>
        <v>57.186234817813762</v>
      </c>
    </row>
    <row r="84" spans="1:7" x14ac:dyDescent="0.2">
      <c r="A84" s="7"/>
      <c r="B84" s="7" t="s">
        <v>85</v>
      </c>
      <c r="C84" s="11">
        <f t="shared" si="3"/>
        <v>4805</v>
      </c>
      <c r="D84" s="11">
        <v>3272</v>
      </c>
      <c r="E84" s="15">
        <f t="shared" si="4"/>
        <v>68.095733610822066</v>
      </c>
      <c r="F84" s="11">
        <v>1533</v>
      </c>
      <c r="G84" s="15">
        <f t="shared" si="5"/>
        <v>31.904266389177938</v>
      </c>
    </row>
    <row r="85" spans="1:7" x14ac:dyDescent="0.2">
      <c r="A85" s="7"/>
      <c r="B85" s="7" t="s">
        <v>86</v>
      </c>
      <c r="C85" s="11">
        <f t="shared" si="3"/>
        <v>209</v>
      </c>
      <c r="D85" s="11">
        <v>96</v>
      </c>
      <c r="E85" s="15">
        <f t="shared" si="4"/>
        <v>45.933014354066984</v>
      </c>
      <c r="F85" s="11">
        <v>113</v>
      </c>
      <c r="G85" s="15">
        <f t="shared" si="5"/>
        <v>54.066985645933016</v>
      </c>
    </row>
    <row r="86" spans="1:7" x14ac:dyDescent="0.2">
      <c r="B86" s="7" t="s">
        <v>87</v>
      </c>
      <c r="C86" s="11">
        <f t="shared" si="3"/>
        <v>238</v>
      </c>
      <c r="D86" s="11">
        <v>136</v>
      </c>
      <c r="E86" s="15">
        <f t="shared" si="4"/>
        <v>57.142857142857139</v>
      </c>
      <c r="F86" s="11">
        <v>102</v>
      </c>
      <c r="G86" s="15">
        <f t="shared" si="5"/>
        <v>42.857142857142854</v>
      </c>
    </row>
    <row r="87" spans="1:7" x14ac:dyDescent="0.2">
      <c r="B87" s="7" t="s">
        <v>88</v>
      </c>
      <c r="C87" s="11">
        <f t="shared" si="3"/>
        <v>254</v>
      </c>
      <c r="D87" s="11">
        <v>108</v>
      </c>
      <c r="E87" s="15">
        <f t="shared" si="4"/>
        <v>42.519685039370081</v>
      </c>
      <c r="F87" s="11">
        <v>146</v>
      </c>
      <c r="G87" s="15">
        <f t="shared" si="5"/>
        <v>57.480314960629919</v>
      </c>
    </row>
    <row r="88" spans="1:7" x14ac:dyDescent="0.2">
      <c r="B88" s="7" t="s">
        <v>89</v>
      </c>
      <c r="C88" s="11">
        <f t="shared" si="3"/>
        <v>322</v>
      </c>
      <c r="D88" s="11">
        <v>149</v>
      </c>
      <c r="E88" s="15">
        <f t="shared" si="4"/>
        <v>46.273291925465834</v>
      </c>
      <c r="F88" s="11">
        <v>173</v>
      </c>
      <c r="G88" s="15">
        <f t="shared" si="5"/>
        <v>53.726708074534159</v>
      </c>
    </row>
    <row r="89" spans="1:7" x14ac:dyDescent="0.2">
      <c r="B89" s="7" t="s">
        <v>90</v>
      </c>
      <c r="C89" s="11">
        <f t="shared" si="3"/>
        <v>612</v>
      </c>
      <c r="D89" s="11">
        <v>235</v>
      </c>
      <c r="E89" s="15">
        <f t="shared" si="4"/>
        <v>38.398692810457518</v>
      </c>
      <c r="F89" s="11">
        <v>377</v>
      </c>
      <c r="G89" s="15">
        <f t="shared" si="5"/>
        <v>61.601307189542489</v>
      </c>
    </row>
    <row r="90" spans="1:7" x14ac:dyDescent="0.2">
      <c r="B90" s="7" t="s">
        <v>91</v>
      </c>
      <c r="C90" s="11">
        <f t="shared" si="3"/>
        <v>209</v>
      </c>
      <c r="D90" s="11">
        <v>113</v>
      </c>
      <c r="E90" s="15">
        <f t="shared" si="4"/>
        <v>54.066985645933016</v>
      </c>
      <c r="F90" s="11">
        <v>96</v>
      </c>
      <c r="G90" s="15">
        <f t="shared" si="5"/>
        <v>45.933014354066984</v>
      </c>
    </row>
    <row r="91" spans="1:7" x14ac:dyDescent="0.2">
      <c r="B91" s="7" t="s">
        <v>92</v>
      </c>
      <c r="C91" s="11">
        <f t="shared" si="3"/>
        <v>450</v>
      </c>
      <c r="D91" s="11">
        <v>149</v>
      </c>
      <c r="E91" s="15">
        <f t="shared" si="4"/>
        <v>33.111111111111114</v>
      </c>
      <c r="F91" s="11">
        <v>301</v>
      </c>
      <c r="G91" s="15">
        <f t="shared" si="5"/>
        <v>66.888888888888886</v>
      </c>
    </row>
    <row r="92" spans="1:7" x14ac:dyDescent="0.2">
      <c r="B92" s="7" t="s">
        <v>93</v>
      </c>
      <c r="C92" s="11">
        <f t="shared" si="3"/>
        <v>35</v>
      </c>
      <c r="D92" s="11">
        <v>10</v>
      </c>
      <c r="E92" s="15">
        <f t="shared" si="4"/>
        <v>28.571428571428569</v>
      </c>
      <c r="F92" s="11">
        <v>25</v>
      </c>
      <c r="G92" s="15">
        <f t="shared" si="5"/>
        <v>71.428571428571431</v>
      </c>
    </row>
    <row r="93" spans="1:7" x14ac:dyDescent="0.2">
      <c r="B93" s="7" t="s">
        <v>94</v>
      </c>
      <c r="C93" s="11">
        <f t="shared" si="3"/>
        <v>16</v>
      </c>
      <c r="D93" s="11">
        <v>0</v>
      </c>
      <c r="E93" s="15" t="str">
        <f t="shared" si="4"/>
        <v>.0</v>
      </c>
      <c r="F93" s="11">
        <v>16</v>
      </c>
      <c r="G93" s="15">
        <f t="shared" si="5"/>
        <v>100</v>
      </c>
    </row>
    <row r="94" spans="1:7" ht="21" customHeight="1" x14ac:dyDescent="0.2">
      <c r="A94" s="8" t="s">
        <v>95</v>
      </c>
      <c r="B94" s="8"/>
      <c r="C94" s="11">
        <f t="shared" si="3"/>
        <v>3337</v>
      </c>
      <c r="D94" s="12">
        <f>SUM(D95:D102)</f>
        <v>1900</v>
      </c>
      <c r="E94" s="15">
        <f t="shared" si="4"/>
        <v>56.93736889421637</v>
      </c>
      <c r="F94" s="12">
        <f>SUM(F95:F102)</f>
        <v>1437</v>
      </c>
      <c r="G94" s="15">
        <f t="shared" si="5"/>
        <v>43.062631105783638</v>
      </c>
    </row>
    <row r="95" spans="1:7" ht="21" customHeight="1" x14ac:dyDescent="0.2">
      <c r="A95" s="7"/>
      <c r="B95" s="7" t="s">
        <v>96</v>
      </c>
      <c r="C95" s="11">
        <f t="shared" si="3"/>
        <v>382</v>
      </c>
      <c r="D95" s="11">
        <v>234</v>
      </c>
      <c r="E95" s="15">
        <f t="shared" si="4"/>
        <v>61.256544502617807</v>
      </c>
      <c r="F95" s="11">
        <v>148</v>
      </c>
      <c r="G95" s="15">
        <f t="shared" si="5"/>
        <v>38.7434554973822</v>
      </c>
    </row>
    <row r="96" spans="1:7" x14ac:dyDescent="0.2">
      <c r="A96" s="7"/>
      <c r="B96" s="7" t="s">
        <v>97</v>
      </c>
      <c r="C96" s="11">
        <f t="shared" si="3"/>
        <v>339</v>
      </c>
      <c r="D96" s="11">
        <v>191</v>
      </c>
      <c r="E96" s="15">
        <f t="shared" si="4"/>
        <v>56.342182890855455</v>
      </c>
      <c r="F96" s="11">
        <v>148</v>
      </c>
      <c r="G96" s="15">
        <f t="shared" si="5"/>
        <v>43.657817109144545</v>
      </c>
    </row>
    <row r="97" spans="1:7" x14ac:dyDescent="0.2">
      <c r="A97" s="7"/>
      <c r="B97" s="7" t="s">
        <v>98</v>
      </c>
      <c r="C97" s="11">
        <f t="shared" si="3"/>
        <v>1149</v>
      </c>
      <c r="D97" s="11">
        <v>648</v>
      </c>
      <c r="E97" s="15">
        <f t="shared" si="4"/>
        <v>56.396866840731072</v>
      </c>
      <c r="F97" s="11">
        <v>501</v>
      </c>
      <c r="G97" s="15">
        <f t="shared" si="5"/>
        <v>43.603133159268928</v>
      </c>
    </row>
    <row r="98" spans="1:7" x14ac:dyDescent="0.2">
      <c r="A98" s="7"/>
      <c r="B98" s="7" t="s">
        <v>99</v>
      </c>
      <c r="C98" s="11">
        <f t="shared" si="3"/>
        <v>261</v>
      </c>
      <c r="D98" s="11">
        <v>152</v>
      </c>
      <c r="E98" s="15">
        <f t="shared" si="4"/>
        <v>58.237547892720308</v>
      </c>
      <c r="F98" s="11">
        <v>109</v>
      </c>
      <c r="G98" s="15">
        <f t="shared" si="5"/>
        <v>41.762452107279699</v>
      </c>
    </row>
    <row r="99" spans="1:7" x14ac:dyDescent="0.2">
      <c r="A99" s="7"/>
      <c r="B99" s="7" t="s">
        <v>100</v>
      </c>
      <c r="C99" s="11">
        <f t="shared" si="3"/>
        <v>125</v>
      </c>
      <c r="D99" s="11">
        <v>100</v>
      </c>
      <c r="E99" s="15">
        <f t="shared" si="4"/>
        <v>80</v>
      </c>
      <c r="F99" s="11">
        <v>25</v>
      </c>
      <c r="G99" s="15">
        <f t="shared" si="5"/>
        <v>20</v>
      </c>
    </row>
    <row r="100" spans="1:7" x14ac:dyDescent="0.2">
      <c r="A100" s="7"/>
      <c r="B100" s="7" t="s">
        <v>101</v>
      </c>
      <c r="C100" s="11">
        <f t="shared" si="3"/>
        <v>473</v>
      </c>
      <c r="D100" s="11">
        <v>191</v>
      </c>
      <c r="E100" s="15">
        <f t="shared" si="4"/>
        <v>40.380549682875269</v>
      </c>
      <c r="F100" s="11">
        <v>282</v>
      </c>
      <c r="G100" s="15">
        <f t="shared" si="5"/>
        <v>59.619450317124731</v>
      </c>
    </row>
    <row r="101" spans="1:7" x14ac:dyDescent="0.2">
      <c r="A101" s="7"/>
      <c r="B101" s="7" t="s">
        <v>102</v>
      </c>
      <c r="C101" s="11">
        <f t="shared" si="3"/>
        <v>452</v>
      </c>
      <c r="D101" s="11">
        <v>270</v>
      </c>
      <c r="E101" s="15">
        <f t="shared" si="4"/>
        <v>59.734513274336287</v>
      </c>
      <c r="F101" s="11">
        <v>182</v>
      </c>
      <c r="G101" s="15">
        <f t="shared" si="5"/>
        <v>40.26548672566372</v>
      </c>
    </row>
    <row r="102" spans="1:7" x14ac:dyDescent="0.2">
      <c r="B102" s="7" t="s">
        <v>103</v>
      </c>
      <c r="C102" s="11">
        <f t="shared" si="3"/>
        <v>156</v>
      </c>
      <c r="D102" s="11">
        <v>114</v>
      </c>
      <c r="E102" s="15">
        <f t="shared" si="4"/>
        <v>73.076923076923066</v>
      </c>
      <c r="F102" s="11">
        <v>42</v>
      </c>
      <c r="G102" s="15">
        <f t="shared" si="5"/>
        <v>26.923076923076923</v>
      </c>
    </row>
    <row r="103" spans="1:7" ht="21" customHeight="1" x14ac:dyDescent="0.2">
      <c r="A103" s="8" t="s">
        <v>104</v>
      </c>
      <c r="B103" s="8"/>
      <c r="C103" s="11">
        <f t="shared" si="3"/>
        <v>3929</v>
      </c>
      <c r="D103" s="12">
        <f>SUM(D104:D112)</f>
        <v>2074</v>
      </c>
      <c r="E103" s="15">
        <f t="shared" si="4"/>
        <v>52.786968694324251</v>
      </c>
      <c r="F103" s="12">
        <f>SUM(F104:F112)</f>
        <v>1855</v>
      </c>
      <c r="G103" s="15">
        <f t="shared" si="5"/>
        <v>47.213031305675749</v>
      </c>
    </row>
    <row r="104" spans="1:7" ht="21" customHeight="1" x14ac:dyDescent="0.2">
      <c r="A104" s="7"/>
      <c r="B104" s="7" t="s">
        <v>105</v>
      </c>
      <c r="C104" s="11">
        <f t="shared" si="3"/>
        <v>274</v>
      </c>
      <c r="D104" s="11">
        <v>138</v>
      </c>
      <c r="E104" s="15">
        <f t="shared" si="4"/>
        <v>50.364963503649641</v>
      </c>
      <c r="F104" s="11">
        <v>136</v>
      </c>
      <c r="G104" s="15">
        <f t="shared" si="5"/>
        <v>49.635036496350367</v>
      </c>
    </row>
    <row r="105" spans="1:7" x14ac:dyDescent="0.2">
      <c r="A105" s="7"/>
      <c r="B105" s="7" t="s">
        <v>106</v>
      </c>
      <c r="C105" s="11">
        <f t="shared" si="3"/>
        <v>106</v>
      </c>
      <c r="D105" s="11">
        <v>48</v>
      </c>
      <c r="E105" s="15">
        <f t="shared" si="4"/>
        <v>45.283018867924532</v>
      </c>
      <c r="F105" s="11">
        <v>58</v>
      </c>
      <c r="G105" s="15">
        <f t="shared" si="5"/>
        <v>54.716981132075468</v>
      </c>
    </row>
    <row r="106" spans="1:7" x14ac:dyDescent="0.2">
      <c r="A106" s="7"/>
      <c r="B106" s="7" t="s">
        <v>107</v>
      </c>
      <c r="C106" s="11">
        <f t="shared" si="3"/>
        <v>135</v>
      </c>
      <c r="D106" s="11">
        <v>37</v>
      </c>
      <c r="E106" s="15">
        <f t="shared" si="4"/>
        <v>27.407407407407408</v>
      </c>
      <c r="F106" s="11">
        <v>98</v>
      </c>
      <c r="G106" s="15">
        <f t="shared" si="5"/>
        <v>72.592592592592595</v>
      </c>
    </row>
    <row r="107" spans="1:7" x14ac:dyDescent="0.2">
      <c r="A107" s="7"/>
      <c r="B107" s="7" t="s">
        <v>108</v>
      </c>
      <c r="C107" s="11">
        <f t="shared" si="3"/>
        <v>316</v>
      </c>
      <c r="D107" s="11">
        <v>119</v>
      </c>
      <c r="E107" s="15">
        <f t="shared" si="4"/>
        <v>37.658227848101269</v>
      </c>
      <c r="F107" s="11">
        <v>197</v>
      </c>
      <c r="G107" s="15">
        <f t="shared" si="5"/>
        <v>62.341772151898731</v>
      </c>
    </row>
    <row r="108" spans="1:7" x14ac:dyDescent="0.2">
      <c r="A108" s="7"/>
      <c r="B108" s="7" t="s">
        <v>109</v>
      </c>
      <c r="C108" s="11">
        <f t="shared" si="3"/>
        <v>982</v>
      </c>
      <c r="D108" s="11">
        <v>584</v>
      </c>
      <c r="E108" s="15">
        <f t="shared" si="4"/>
        <v>59.470468431771891</v>
      </c>
      <c r="F108" s="11">
        <v>398</v>
      </c>
      <c r="G108" s="15">
        <f t="shared" si="5"/>
        <v>40.529531568228109</v>
      </c>
    </row>
    <row r="109" spans="1:7" x14ac:dyDescent="0.2">
      <c r="A109" s="7"/>
      <c r="B109" s="7" t="s">
        <v>110</v>
      </c>
      <c r="C109" s="11">
        <f t="shared" si="3"/>
        <v>1044</v>
      </c>
      <c r="D109" s="11">
        <v>636</v>
      </c>
      <c r="E109" s="15">
        <f t="shared" si="4"/>
        <v>60.919540229885058</v>
      </c>
      <c r="F109" s="11">
        <v>408</v>
      </c>
      <c r="G109" s="15">
        <f t="shared" si="5"/>
        <v>39.080459770114942</v>
      </c>
    </row>
    <row r="110" spans="1:7" x14ac:dyDescent="0.2">
      <c r="A110" s="7"/>
      <c r="B110" s="7" t="s">
        <v>111</v>
      </c>
      <c r="C110" s="11">
        <f t="shared" si="3"/>
        <v>482</v>
      </c>
      <c r="D110" s="11">
        <v>185</v>
      </c>
      <c r="E110" s="15">
        <f t="shared" si="4"/>
        <v>38.381742738589217</v>
      </c>
      <c r="F110" s="11">
        <v>297</v>
      </c>
      <c r="G110" s="15">
        <f t="shared" si="5"/>
        <v>61.61825726141079</v>
      </c>
    </row>
    <row r="111" spans="1:7" x14ac:dyDescent="0.2">
      <c r="B111" s="7" t="s">
        <v>112</v>
      </c>
      <c r="C111" s="11">
        <f t="shared" si="3"/>
        <v>308</v>
      </c>
      <c r="D111" s="11">
        <v>160</v>
      </c>
      <c r="E111" s="15">
        <f t="shared" si="4"/>
        <v>51.94805194805194</v>
      </c>
      <c r="F111" s="11">
        <v>148</v>
      </c>
      <c r="G111" s="15">
        <f t="shared" si="5"/>
        <v>48.051948051948052</v>
      </c>
    </row>
    <row r="112" spans="1:7" x14ac:dyDescent="0.2">
      <c r="B112" s="7" t="s">
        <v>113</v>
      </c>
      <c r="C112" s="11">
        <f t="shared" si="3"/>
        <v>282</v>
      </c>
      <c r="D112" s="11">
        <v>167</v>
      </c>
      <c r="E112" s="15">
        <f t="shared" si="4"/>
        <v>59.219858156028373</v>
      </c>
      <c r="F112" s="11">
        <v>115</v>
      </c>
      <c r="G112" s="15">
        <f t="shared" si="5"/>
        <v>40.780141843971627</v>
      </c>
    </row>
    <row r="113" spans="1:7" x14ac:dyDescent="0.2">
      <c r="A113" s="10"/>
      <c r="B113" s="10"/>
      <c r="C113" s="10"/>
      <c r="D113" s="10"/>
      <c r="E113" s="10"/>
      <c r="F113" s="10"/>
      <c r="G113" s="10"/>
    </row>
    <row r="114" spans="1:7" x14ac:dyDescent="0.2">
      <c r="A114" s="26" t="s">
        <v>114</v>
      </c>
      <c r="B114" s="26"/>
      <c r="C114" s="26"/>
      <c r="D114" s="26"/>
      <c r="E114" s="26"/>
      <c r="F114" s="26"/>
      <c r="G114" s="26"/>
    </row>
    <row r="115" spans="1:7" x14ac:dyDescent="0.2">
      <c r="A115" s="17" t="s">
        <v>115</v>
      </c>
      <c r="B115" s="17"/>
      <c r="C115" s="17"/>
      <c r="D115" s="17"/>
      <c r="E115" s="17"/>
      <c r="F115" s="17"/>
      <c r="G115" s="17"/>
    </row>
    <row r="116" spans="1:7" ht="24" customHeight="1" x14ac:dyDescent="0.2">
      <c r="A116" s="20" t="s">
        <v>116</v>
      </c>
      <c r="B116" s="20"/>
      <c r="C116" s="20"/>
      <c r="D116" s="20"/>
      <c r="E116" s="20"/>
      <c r="F116" s="20"/>
      <c r="G116" s="20"/>
    </row>
    <row r="117" spans="1:7" x14ac:dyDescent="0.2">
      <c r="A117" s="21" t="s">
        <v>117</v>
      </c>
      <c r="B117" s="21"/>
      <c r="C117" s="21"/>
      <c r="D117" s="21"/>
      <c r="E117" s="21"/>
      <c r="F117" s="21"/>
      <c r="G117" s="21"/>
    </row>
    <row r="118" spans="1:7" x14ac:dyDescent="0.2">
      <c r="A118" s="21" t="s">
        <v>118</v>
      </c>
      <c r="B118" s="21"/>
      <c r="C118" s="21"/>
      <c r="D118" s="21"/>
      <c r="E118" s="21"/>
      <c r="F118" s="21"/>
      <c r="G118" s="21"/>
    </row>
  </sheetData>
  <mergeCells count="11">
    <mergeCell ref="F4:G4"/>
    <mergeCell ref="A116:G116"/>
    <mergeCell ref="A118:G118"/>
    <mergeCell ref="A117:G117"/>
    <mergeCell ref="A1:G1"/>
    <mergeCell ref="A2:G2"/>
    <mergeCell ref="A3:G3"/>
    <mergeCell ref="A114:G114"/>
    <mergeCell ref="A5:B5"/>
    <mergeCell ref="A7:B7"/>
    <mergeCell ref="D4:E4"/>
  </mergeCells>
  <phoneticPr fontId="5" type="noConversion"/>
  <pageMargins left="0.7" right="0.7" top="1.25" bottom="1.25" header="0.3" footer="0.3"/>
  <pageSetup scale="85" fitToHeight="0" orientation="portrait" r:id="rId1"/>
  <headerFooter alignWithMargins="0"/>
  <ignoredErrors>
    <ignoredError sqref="E7 E9 E15 E59 E22 E78 E29 E67 E39 E94 E103 E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H-14A</vt:lpstr>
      <vt:lpstr>'Table H-14A'!Print_Area</vt:lpstr>
      <vt:lpstr>'Table H-14A'!Print_Titles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2020-10-30T18:53:43Z</cp:lastPrinted>
  <dcterms:created xsi:type="dcterms:W3CDTF">2005-10-17T17:44:27Z</dcterms:created>
  <dcterms:modified xsi:type="dcterms:W3CDTF">2020-10-30T18:53:52Z</dcterms:modified>
</cp:coreProperties>
</file>