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5184F4AD-6F80-4718-9B4A-7BC44C6C24AE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3A" sheetId="3" r:id="rId1"/>
  </sheets>
  <definedNames>
    <definedName name="_xlnm.Print_Area" localSheetId="0">'Table H-3A'!$A$1:$S$118</definedName>
    <definedName name="_xlnm.Print_Titles" localSheetId="0">'Table H-3A'!$1:$6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S113" i="3"/>
  <c r="L113" i="3"/>
  <c r="Q113" i="3" s="1"/>
  <c r="K113" i="3"/>
  <c r="I113" i="3"/>
  <c r="G113" i="3"/>
  <c r="E113" i="3"/>
  <c r="D113" i="3"/>
  <c r="S112" i="3"/>
  <c r="L112" i="3"/>
  <c r="K112" i="3"/>
  <c r="I112" i="3"/>
  <c r="G112" i="3"/>
  <c r="E112" i="3"/>
  <c r="D112" i="3"/>
  <c r="S111" i="3"/>
  <c r="Q111" i="3"/>
  <c r="O111" i="3"/>
  <c r="M111" i="3"/>
  <c r="L111" i="3"/>
  <c r="K111" i="3"/>
  <c r="D111" i="3"/>
  <c r="S110" i="3"/>
  <c r="Q110" i="3"/>
  <c r="O110" i="3"/>
  <c r="L110" i="3"/>
  <c r="M110" i="3" s="1"/>
  <c r="K110" i="3"/>
  <c r="D110" i="3"/>
  <c r="I110" i="3" s="1"/>
  <c r="S109" i="3"/>
  <c r="L109" i="3"/>
  <c r="Q109" i="3" s="1"/>
  <c r="K109" i="3"/>
  <c r="I109" i="3"/>
  <c r="G109" i="3"/>
  <c r="E109" i="3"/>
  <c r="D109" i="3"/>
  <c r="S108" i="3"/>
  <c r="L108" i="3"/>
  <c r="K108" i="3"/>
  <c r="I108" i="3"/>
  <c r="E108" i="3"/>
  <c r="D108" i="3"/>
  <c r="G108" i="3" s="1"/>
  <c r="S107" i="3"/>
  <c r="Q107" i="3"/>
  <c r="O107" i="3"/>
  <c r="M107" i="3"/>
  <c r="L107" i="3"/>
  <c r="K107" i="3"/>
  <c r="D107" i="3"/>
  <c r="S106" i="3"/>
  <c r="Q106" i="3"/>
  <c r="O106" i="3"/>
  <c r="L106" i="3"/>
  <c r="M106" i="3" s="1"/>
  <c r="K106" i="3"/>
  <c r="E106" i="3"/>
  <c r="D106" i="3"/>
  <c r="S105" i="3"/>
  <c r="L105" i="3"/>
  <c r="Q105" i="3" s="1"/>
  <c r="K105" i="3"/>
  <c r="I105" i="3"/>
  <c r="G105" i="3"/>
  <c r="E105" i="3"/>
  <c r="D105" i="3"/>
  <c r="R104" i="3"/>
  <c r="S104" i="3" s="1"/>
  <c r="P104" i="3"/>
  <c r="N104" i="3"/>
  <c r="J104" i="3"/>
  <c r="K104" i="3" s="1"/>
  <c r="H104" i="3"/>
  <c r="F104" i="3"/>
  <c r="C104" i="3"/>
  <c r="S103" i="3"/>
  <c r="L103" i="3"/>
  <c r="Q103" i="3" s="1"/>
  <c r="K103" i="3"/>
  <c r="I103" i="3"/>
  <c r="E103" i="3"/>
  <c r="D103" i="3"/>
  <c r="G103" i="3" s="1"/>
  <c r="S102" i="3"/>
  <c r="Q102" i="3"/>
  <c r="O102" i="3"/>
  <c r="M102" i="3"/>
  <c r="L102" i="3"/>
  <c r="K102" i="3"/>
  <c r="E102" i="3"/>
  <c r="D102" i="3"/>
  <c r="S101" i="3"/>
  <c r="Q101" i="3"/>
  <c r="L101" i="3"/>
  <c r="O101" i="3" s="1"/>
  <c r="K101" i="3"/>
  <c r="I101" i="3"/>
  <c r="G101" i="3"/>
  <c r="E101" i="3"/>
  <c r="D101" i="3"/>
  <c r="S100" i="3"/>
  <c r="L100" i="3"/>
  <c r="K100" i="3"/>
  <c r="I100" i="3"/>
  <c r="G100" i="3"/>
  <c r="E100" i="3"/>
  <c r="D100" i="3"/>
  <c r="S99" i="3"/>
  <c r="L99" i="3"/>
  <c r="Q99" i="3" s="1"/>
  <c r="K99" i="3"/>
  <c r="E99" i="3"/>
  <c r="D99" i="3"/>
  <c r="I99" i="3" s="1"/>
  <c r="S98" i="3"/>
  <c r="Q98" i="3"/>
  <c r="O98" i="3"/>
  <c r="M98" i="3"/>
  <c r="L98" i="3"/>
  <c r="K98" i="3"/>
  <c r="E98" i="3"/>
  <c r="D98" i="3"/>
  <c r="S97" i="3"/>
  <c r="L97" i="3"/>
  <c r="Q97" i="3" s="1"/>
  <c r="K97" i="3"/>
  <c r="I97" i="3"/>
  <c r="G97" i="3"/>
  <c r="E97" i="3"/>
  <c r="D97" i="3"/>
  <c r="D95" i="3" s="1"/>
  <c r="E95" i="3" s="1"/>
  <c r="S96" i="3"/>
  <c r="L96" i="3"/>
  <c r="K96" i="3"/>
  <c r="I96" i="3"/>
  <c r="G96" i="3"/>
  <c r="E96" i="3"/>
  <c r="D96" i="3"/>
  <c r="S95" i="3"/>
  <c r="R95" i="3"/>
  <c r="P95" i="3"/>
  <c r="N95" i="3"/>
  <c r="K95" i="3"/>
  <c r="J95" i="3"/>
  <c r="I95" i="3"/>
  <c r="H95" i="3"/>
  <c r="F95" i="3"/>
  <c r="C95" i="3"/>
  <c r="S94" i="3"/>
  <c r="Q94" i="3"/>
  <c r="O94" i="3"/>
  <c r="M94" i="3"/>
  <c r="L94" i="3"/>
  <c r="K94" i="3"/>
  <c r="D94" i="3"/>
  <c r="S93" i="3"/>
  <c r="Q93" i="3"/>
  <c r="O93" i="3"/>
  <c r="M93" i="3"/>
  <c r="L93" i="3"/>
  <c r="K93" i="3"/>
  <c r="G93" i="3"/>
  <c r="D93" i="3"/>
  <c r="I93" i="3" s="1"/>
  <c r="S92" i="3"/>
  <c r="M92" i="3"/>
  <c r="L92" i="3"/>
  <c r="Q92" i="3" s="1"/>
  <c r="K92" i="3"/>
  <c r="I92" i="3"/>
  <c r="G92" i="3"/>
  <c r="E92" i="3"/>
  <c r="D92" i="3"/>
  <c r="S91" i="3"/>
  <c r="L91" i="3"/>
  <c r="K91" i="3"/>
  <c r="D91" i="3"/>
  <c r="I91" i="3" s="1"/>
  <c r="S90" i="3"/>
  <c r="Q90" i="3"/>
  <c r="O90" i="3"/>
  <c r="M90" i="3"/>
  <c r="L90" i="3"/>
  <c r="K90" i="3"/>
  <c r="D90" i="3"/>
  <c r="S89" i="3"/>
  <c r="Q89" i="3"/>
  <c r="O89" i="3"/>
  <c r="M89" i="3"/>
  <c r="L89" i="3"/>
  <c r="K89" i="3"/>
  <c r="G89" i="3"/>
  <c r="E89" i="3"/>
  <c r="D89" i="3"/>
  <c r="I89" i="3" s="1"/>
  <c r="S88" i="3"/>
  <c r="M88" i="3"/>
  <c r="L88" i="3"/>
  <c r="Q88" i="3" s="1"/>
  <c r="K88" i="3"/>
  <c r="I88" i="3"/>
  <c r="G88" i="3"/>
  <c r="E88" i="3"/>
  <c r="D88" i="3"/>
  <c r="S87" i="3"/>
  <c r="L87" i="3"/>
  <c r="K87" i="3"/>
  <c r="I87" i="3"/>
  <c r="D87" i="3"/>
  <c r="G87" i="3" s="1"/>
  <c r="S86" i="3"/>
  <c r="Q86" i="3"/>
  <c r="O86" i="3"/>
  <c r="M86" i="3"/>
  <c r="L86" i="3"/>
  <c r="K86" i="3"/>
  <c r="D86" i="3"/>
  <c r="S85" i="3"/>
  <c r="Q85" i="3"/>
  <c r="O85" i="3"/>
  <c r="M85" i="3"/>
  <c r="L85" i="3"/>
  <c r="K85" i="3"/>
  <c r="D85" i="3"/>
  <c r="I85" i="3" s="1"/>
  <c r="S84" i="3"/>
  <c r="M84" i="3"/>
  <c r="L84" i="3"/>
  <c r="Q84" i="3" s="1"/>
  <c r="K84" i="3"/>
  <c r="I84" i="3"/>
  <c r="G84" i="3"/>
  <c r="E84" i="3"/>
  <c r="D84" i="3"/>
  <c r="S83" i="3"/>
  <c r="L83" i="3"/>
  <c r="K83" i="3"/>
  <c r="I83" i="3"/>
  <c r="D83" i="3"/>
  <c r="G83" i="3" s="1"/>
  <c r="S82" i="3"/>
  <c r="Q82" i="3"/>
  <c r="O82" i="3"/>
  <c r="M82" i="3"/>
  <c r="L82" i="3"/>
  <c r="K82" i="3"/>
  <c r="D82" i="3"/>
  <c r="S81" i="3"/>
  <c r="Q81" i="3"/>
  <c r="O81" i="3"/>
  <c r="M81" i="3"/>
  <c r="L81" i="3"/>
  <c r="K81" i="3"/>
  <c r="D81" i="3"/>
  <c r="S80" i="3"/>
  <c r="M80" i="3"/>
  <c r="L80" i="3"/>
  <c r="Q80" i="3" s="1"/>
  <c r="K80" i="3"/>
  <c r="I80" i="3"/>
  <c r="G80" i="3"/>
  <c r="E80" i="3"/>
  <c r="D80" i="3"/>
  <c r="R79" i="3"/>
  <c r="S79" i="3" s="1"/>
  <c r="P79" i="3"/>
  <c r="N79" i="3"/>
  <c r="J79" i="3"/>
  <c r="K79" i="3" s="1"/>
  <c r="H79" i="3"/>
  <c r="F79" i="3"/>
  <c r="C79" i="3"/>
  <c r="S78" i="3"/>
  <c r="O78" i="3"/>
  <c r="L78" i="3"/>
  <c r="Q78" i="3" s="1"/>
  <c r="K78" i="3"/>
  <c r="E78" i="3"/>
  <c r="D78" i="3"/>
  <c r="I78" i="3" s="1"/>
  <c r="S77" i="3"/>
  <c r="Q77" i="3"/>
  <c r="O77" i="3"/>
  <c r="M77" i="3"/>
  <c r="L77" i="3"/>
  <c r="K77" i="3"/>
  <c r="D77" i="3"/>
  <c r="E77" i="3" s="1"/>
  <c r="S76" i="3"/>
  <c r="L76" i="3"/>
  <c r="Q76" i="3" s="1"/>
  <c r="K76" i="3"/>
  <c r="I76" i="3"/>
  <c r="G76" i="3"/>
  <c r="E76" i="3"/>
  <c r="D76" i="3"/>
  <c r="S75" i="3"/>
  <c r="L75" i="3"/>
  <c r="K75" i="3"/>
  <c r="I75" i="3"/>
  <c r="G75" i="3"/>
  <c r="D75" i="3"/>
  <c r="E75" i="3" s="1"/>
  <c r="S74" i="3"/>
  <c r="L74" i="3"/>
  <c r="Q74" i="3" s="1"/>
  <c r="K74" i="3"/>
  <c r="E74" i="3"/>
  <c r="D74" i="3"/>
  <c r="I74" i="3" s="1"/>
  <c r="S73" i="3"/>
  <c r="Q73" i="3"/>
  <c r="O73" i="3"/>
  <c r="M73" i="3"/>
  <c r="L73" i="3"/>
  <c r="K73" i="3"/>
  <c r="E73" i="3"/>
  <c r="D73" i="3"/>
  <c r="S72" i="3"/>
  <c r="L72" i="3"/>
  <c r="Q72" i="3" s="1"/>
  <c r="K72" i="3"/>
  <c r="I72" i="3"/>
  <c r="G72" i="3"/>
  <c r="E72" i="3"/>
  <c r="D72" i="3"/>
  <c r="S71" i="3"/>
  <c r="L71" i="3"/>
  <c r="K71" i="3"/>
  <c r="I71" i="3"/>
  <c r="G71" i="3"/>
  <c r="E71" i="3"/>
  <c r="D71" i="3"/>
  <c r="S70" i="3"/>
  <c r="M70" i="3"/>
  <c r="L70" i="3"/>
  <c r="Q70" i="3" s="1"/>
  <c r="K70" i="3"/>
  <c r="E70" i="3"/>
  <c r="D70" i="3"/>
  <c r="I70" i="3" s="1"/>
  <c r="S69" i="3"/>
  <c r="Q69" i="3"/>
  <c r="O69" i="3"/>
  <c r="M69" i="3"/>
  <c r="L69" i="3"/>
  <c r="K69" i="3"/>
  <c r="D69" i="3"/>
  <c r="D68" i="3" s="1"/>
  <c r="S68" i="3"/>
  <c r="R68" i="3"/>
  <c r="P68" i="3"/>
  <c r="N68" i="3"/>
  <c r="K68" i="3"/>
  <c r="J68" i="3"/>
  <c r="H68" i="3"/>
  <c r="F68" i="3"/>
  <c r="C68" i="3"/>
  <c r="S67" i="3"/>
  <c r="M67" i="3"/>
  <c r="L67" i="3"/>
  <c r="Q67" i="3" s="1"/>
  <c r="K67" i="3"/>
  <c r="I67" i="3"/>
  <c r="G67" i="3"/>
  <c r="E67" i="3"/>
  <c r="D67" i="3"/>
  <c r="S66" i="3"/>
  <c r="L66" i="3"/>
  <c r="M66" i="3" s="1"/>
  <c r="K66" i="3"/>
  <c r="D66" i="3"/>
  <c r="I66" i="3" s="1"/>
  <c r="S65" i="3"/>
  <c r="Q65" i="3"/>
  <c r="O65" i="3"/>
  <c r="M65" i="3"/>
  <c r="L65" i="3"/>
  <c r="K65" i="3"/>
  <c r="D65" i="3"/>
  <c r="S64" i="3"/>
  <c r="Q64" i="3"/>
  <c r="O64" i="3"/>
  <c r="M64" i="3"/>
  <c r="L64" i="3"/>
  <c r="K64" i="3"/>
  <c r="D64" i="3"/>
  <c r="I64" i="3" s="1"/>
  <c r="S63" i="3"/>
  <c r="M63" i="3"/>
  <c r="L63" i="3"/>
  <c r="Q63" i="3" s="1"/>
  <c r="K63" i="3"/>
  <c r="I63" i="3"/>
  <c r="G63" i="3"/>
  <c r="E63" i="3"/>
  <c r="D63" i="3"/>
  <c r="S62" i="3"/>
  <c r="M62" i="3"/>
  <c r="L62" i="3"/>
  <c r="K62" i="3"/>
  <c r="D62" i="3"/>
  <c r="I62" i="3" s="1"/>
  <c r="S61" i="3"/>
  <c r="Q61" i="3"/>
  <c r="O61" i="3"/>
  <c r="M61" i="3"/>
  <c r="L61" i="3"/>
  <c r="K61" i="3"/>
  <c r="D61" i="3"/>
  <c r="R60" i="3"/>
  <c r="S60" i="3" s="1"/>
  <c r="P60" i="3"/>
  <c r="N60" i="3"/>
  <c r="K60" i="3"/>
  <c r="J60" i="3"/>
  <c r="H60" i="3"/>
  <c r="F60" i="3"/>
  <c r="C60" i="3"/>
  <c r="C8" i="3" s="1"/>
  <c r="S59" i="3"/>
  <c r="L59" i="3"/>
  <c r="Q59" i="3" s="1"/>
  <c r="K59" i="3"/>
  <c r="I59" i="3"/>
  <c r="G59" i="3"/>
  <c r="E59" i="3"/>
  <c r="D59" i="3"/>
  <c r="S58" i="3"/>
  <c r="L58" i="3"/>
  <c r="K58" i="3"/>
  <c r="I58" i="3"/>
  <c r="G58" i="3"/>
  <c r="E58" i="3"/>
  <c r="D58" i="3"/>
  <c r="S57" i="3"/>
  <c r="O57" i="3"/>
  <c r="M57" i="3"/>
  <c r="L57" i="3"/>
  <c r="Q57" i="3" s="1"/>
  <c r="K57" i="3"/>
  <c r="E57" i="3"/>
  <c r="D57" i="3"/>
  <c r="I57" i="3" s="1"/>
  <c r="S56" i="3"/>
  <c r="Q56" i="3"/>
  <c r="O56" i="3"/>
  <c r="M56" i="3"/>
  <c r="L56" i="3"/>
  <c r="K56" i="3"/>
  <c r="E56" i="3"/>
  <c r="D56" i="3"/>
  <c r="S55" i="3"/>
  <c r="L55" i="3"/>
  <c r="Q55" i="3" s="1"/>
  <c r="K55" i="3"/>
  <c r="I55" i="3"/>
  <c r="G55" i="3"/>
  <c r="E55" i="3"/>
  <c r="D55" i="3"/>
  <c r="S54" i="3"/>
  <c r="L54" i="3"/>
  <c r="K54" i="3"/>
  <c r="I54" i="3"/>
  <c r="G54" i="3"/>
  <c r="E54" i="3"/>
  <c r="D54" i="3"/>
  <c r="S53" i="3"/>
  <c r="L53" i="3"/>
  <c r="Q53" i="3" s="1"/>
  <c r="K53" i="3"/>
  <c r="E53" i="3"/>
  <c r="D53" i="3"/>
  <c r="I53" i="3" s="1"/>
  <c r="S52" i="3"/>
  <c r="Q52" i="3"/>
  <c r="O52" i="3"/>
  <c r="M52" i="3"/>
  <c r="L52" i="3"/>
  <c r="K52" i="3"/>
  <c r="E52" i="3"/>
  <c r="D52" i="3"/>
  <c r="S51" i="3"/>
  <c r="L51" i="3"/>
  <c r="Q51" i="3" s="1"/>
  <c r="K51" i="3"/>
  <c r="I51" i="3"/>
  <c r="G51" i="3"/>
  <c r="E51" i="3"/>
  <c r="D51" i="3"/>
  <c r="S50" i="3"/>
  <c r="R50" i="3"/>
  <c r="P50" i="3"/>
  <c r="N50" i="3"/>
  <c r="K50" i="3"/>
  <c r="J50" i="3"/>
  <c r="H50" i="3"/>
  <c r="F50" i="3"/>
  <c r="C50" i="3"/>
  <c r="S49" i="3"/>
  <c r="L49" i="3"/>
  <c r="K49" i="3"/>
  <c r="D49" i="3"/>
  <c r="I49" i="3" s="1"/>
  <c r="S48" i="3"/>
  <c r="Q48" i="3"/>
  <c r="O48" i="3"/>
  <c r="M48" i="3"/>
  <c r="L48" i="3"/>
  <c r="K48" i="3"/>
  <c r="D48" i="3"/>
  <c r="S47" i="3"/>
  <c r="Q47" i="3"/>
  <c r="O47" i="3"/>
  <c r="L47" i="3"/>
  <c r="M47" i="3" s="1"/>
  <c r="K47" i="3"/>
  <c r="G47" i="3"/>
  <c r="E47" i="3"/>
  <c r="D47" i="3"/>
  <c r="I47" i="3" s="1"/>
  <c r="S46" i="3"/>
  <c r="M46" i="3"/>
  <c r="L46" i="3"/>
  <c r="Q46" i="3" s="1"/>
  <c r="K46" i="3"/>
  <c r="I46" i="3"/>
  <c r="G46" i="3"/>
  <c r="E46" i="3"/>
  <c r="D46" i="3"/>
  <c r="S45" i="3"/>
  <c r="M45" i="3"/>
  <c r="L45" i="3"/>
  <c r="K45" i="3"/>
  <c r="D45" i="3"/>
  <c r="I45" i="3" s="1"/>
  <c r="S44" i="3"/>
  <c r="Q44" i="3"/>
  <c r="O44" i="3"/>
  <c r="M44" i="3"/>
  <c r="L44" i="3"/>
  <c r="K44" i="3"/>
  <c r="D44" i="3"/>
  <c r="S43" i="3"/>
  <c r="Q43" i="3"/>
  <c r="O43" i="3"/>
  <c r="L43" i="3"/>
  <c r="M43" i="3" s="1"/>
  <c r="K43" i="3"/>
  <c r="D43" i="3"/>
  <c r="E43" i="3" s="1"/>
  <c r="S42" i="3"/>
  <c r="M42" i="3"/>
  <c r="L42" i="3"/>
  <c r="Q42" i="3" s="1"/>
  <c r="K42" i="3"/>
  <c r="I42" i="3"/>
  <c r="G42" i="3"/>
  <c r="E42" i="3"/>
  <c r="D42" i="3"/>
  <c r="S41" i="3"/>
  <c r="L41" i="3"/>
  <c r="K41" i="3"/>
  <c r="D41" i="3"/>
  <c r="I41" i="3" s="1"/>
  <c r="R40" i="3"/>
  <c r="S40" i="3" s="1"/>
  <c r="P40" i="3"/>
  <c r="N40" i="3"/>
  <c r="J40" i="3"/>
  <c r="K40" i="3" s="1"/>
  <c r="H40" i="3"/>
  <c r="F40" i="3"/>
  <c r="C40" i="3"/>
  <c r="S39" i="3"/>
  <c r="Q39" i="3"/>
  <c r="O39" i="3"/>
  <c r="M39" i="3"/>
  <c r="L39" i="3"/>
  <c r="K39" i="3"/>
  <c r="E39" i="3"/>
  <c r="D39" i="3"/>
  <c r="S38" i="3"/>
  <c r="L38" i="3"/>
  <c r="Q38" i="3" s="1"/>
  <c r="K38" i="3"/>
  <c r="I38" i="3"/>
  <c r="G38" i="3"/>
  <c r="E38" i="3"/>
  <c r="D38" i="3"/>
  <c r="S37" i="3"/>
  <c r="L37" i="3"/>
  <c r="K37" i="3"/>
  <c r="I37" i="3"/>
  <c r="G37" i="3"/>
  <c r="E37" i="3"/>
  <c r="D37" i="3"/>
  <c r="S36" i="3"/>
  <c r="L36" i="3"/>
  <c r="Q36" i="3" s="1"/>
  <c r="K36" i="3"/>
  <c r="E36" i="3"/>
  <c r="D36" i="3"/>
  <c r="I36" i="3" s="1"/>
  <c r="S35" i="3"/>
  <c r="Q35" i="3"/>
  <c r="O35" i="3"/>
  <c r="M35" i="3"/>
  <c r="L35" i="3"/>
  <c r="K35" i="3"/>
  <c r="D35" i="3"/>
  <c r="S34" i="3"/>
  <c r="L34" i="3"/>
  <c r="Q34" i="3" s="1"/>
  <c r="K34" i="3"/>
  <c r="I34" i="3"/>
  <c r="G34" i="3"/>
  <c r="E34" i="3"/>
  <c r="D34" i="3"/>
  <c r="S33" i="3"/>
  <c r="L33" i="3"/>
  <c r="K33" i="3"/>
  <c r="I33" i="3"/>
  <c r="G33" i="3"/>
  <c r="E33" i="3"/>
  <c r="D33" i="3"/>
  <c r="S32" i="3"/>
  <c r="O32" i="3"/>
  <c r="L32" i="3"/>
  <c r="Q32" i="3" s="1"/>
  <c r="K32" i="3"/>
  <c r="E32" i="3"/>
  <c r="D32" i="3"/>
  <c r="I32" i="3" s="1"/>
  <c r="S31" i="3"/>
  <c r="Q31" i="3"/>
  <c r="O31" i="3"/>
  <c r="M31" i="3"/>
  <c r="L31" i="3"/>
  <c r="K31" i="3"/>
  <c r="D31" i="3"/>
  <c r="E31" i="3" s="1"/>
  <c r="S30" i="3"/>
  <c r="R30" i="3"/>
  <c r="P30" i="3"/>
  <c r="N30" i="3"/>
  <c r="K30" i="3"/>
  <c r="J30" i="3"/>
  <c r="H30" i="3"/>
  <c r="F30" i="3"/>
  <c r="C30" i="3"/>
  <c r="S29" i="3"/>
  <c r="M29" i="3"/>
  <c r="L29" i="3"/>
  <c r="Q29" i="3" s="1"/>
  <c r="K29" i="3"/>
  <c r="I29" i="3"/>
  <c r="G29" i="3"/>
  <c r="E29" i="3"/>
  <c r="D29" i="3"/>
  <c r="S28" i="3"/>
  <c r="L28" i="3"/>
  <c r="M28" i="3" s="1"/>
  <c r="K28" i="3"/>
  <c r="D28" i="3"/>
  <c r="I28" i="3" s="1"/>
  <c r="S27" i="3"/>
  <c r="Q27" i="3"/>
  <c r="O27" i="3"/>
  <c r="M27" i="3"/>
  <c r="L27" i="3"/>
  <c r="K27" i="3"/>
  <c r="D27" i="3"/>
  <c r="S26" i="3"/>
  <c r="Q26" i="3"/>
  <c r="O26" i="3"/>
  <c r="L26" i="3"/>
  <c r="M26" i="3" s="1"/>
  <c r="K26" i="3"/>
  <c r="D26" i="3"/>
  <c r="G26" i="3" s="1"/>
  <c r="S25" i="3"/>
  <c r="M25" i="3"/>
  <c r="L25" i="3"/>
  <c r="Q25" i="3" s="1"/>
  <c r="K25" i="3"/>
  <c r="I25" i="3"/>
  <c r="G25" i="3"/>
  <c r="E25" i="3"/>
  <c r="D25" i="3"/>
  <c r="S24" i="3"/>
  <c r="M24" i="3"/>
  <c r="L24" i="3"/>
  <c r="K24" i="3"/>
  <c r="D24" i="3"/>
  <c r="I24" i="3" s="1"/>
  <c r="R23" i="3"/>
  <c r="S23" i="3" s="1"/>
  <c r="P23" i="3"/>
  <c r="N23" i="3"/>
  <c r="J23" i="3"/>
  <c r="K23" i="3" s="1"/>
  <c r="H23" i="3"/>
  <c r="F23" i="3"/>
  <c r="C23" i="3"/>
  <c r="S22" i="3"/>
  <c r="Q22" i="3"/>
  <c r="O22" i="3"/>
  <c r="M22" i="3"/>
  <c r="L22" i="3"/>
  <c r="K22" i="3"/>
  <c r="E22" i="3"/>
  <c r="D22" i="3"/>
  <c r="S21" i="3"/>
  <c r="L21" i="3"/>
  <c r="Q21" i="3" s="1"/>
  <c r="K21" i="3"/>
  <c r="I21" i="3"/>
  <c r="G21" i="3"/>
  <c r="E21" i="3"/>
  <c r="D21" i="3"/>
  <c r="S20" i="3"/>
  <c r="L20" i="3"/>
  <c r="K20" i="3"/>
  <c r="I20" i="3"/>
  <c r="G20" i="3"/>
  <c r="D20" i="3"/>
  <c r="E20" i="3" s="1"/>
  <c r="S19" i="3"/>
  <c r="L19" i="3"/>
  <c r="Q19" i="3" s="1"/>
  <c r="K19" i="3"/>
  <c r="E19" i="3"/>
  <c r="D19" i="3"/>
  <c r="I19" i="3" s="1"/>
  <c r="S18" i="3"/>
  <c r="Q18" i="3"/>
  <c r="O18" i="3"/>
  <c r="M18" i="3"/>
  <c r="L18" i="3"/>
  <c r="K18" i="3"/>
  <c r="D18" i="3"/>
  <c r="S17" i="3"/>
  <c r="L17" i="3"/>
  <c r="Q17" i="3" s="1"/>
  <c r="K17" i="3"/>
  <c r="I17" i="3"/>
  <c r="G17" i="3"/>
  <c r="E17" i="3"/>
  <c r="D17" i="3"/>
  <c r="R16" i="3"/>
  <c r="S16" i="3" s="1"/>
  <c r="P16" i="3"/>
  <c r="N16" i="3"/>
  <c r="J16" i="3"/>
  <c r="K16" i="3" s="1"/>
  <c r="H16" i="3"/>
  <c r="F16" i="3"/>
  <c r="F8" i="3" s="1"/>
  <c r="C16" i="3"/>
  <c r="S15" i="3"/>
  <c r="Q15" i="3"/>
  <c r="O15" i="3"/>
  <c r="M15" i="3"/>
  <c r="L15" i="3"/>
  <c r="K15" i="3"/>
  <c r="D15" i="3"/>
  <c r="S14" i="3"/>
  <c r="Q14" i="3"/>
  <c r="O14" i="3"/>
  <c r="M14" i="3"/>
  <c r="L14" i="3"/>
  <c r="K14" i="3"/>
  <c r="G14" i="3"/>
  <c r="D14" i="3"/>
  <c r="I14" i="3" s="1"/>
  <c r="S13" i="3"/>
  <c r="Q13" i="3"/>
  <c r="O13" i="3"/>
  <c r="L13" i="3"/>
  <c r="M13" i="3" s="1"/>
  <c r="K13" i="3"/>
  <c r="D13" i="3"/>
  <c r="I13" i="3" s="1"/>
  <c r="S12" i="3"/>
  <c r="L12" i="3"/>
  <c r="M12" i="3" s="1"/>
  <c r="S11" i="3"/>
  <c r="Q11" i="3"/>
  <c r="O11" i="3"/>
  <c r="L11" i="3"/>
  <c r="M11" i="3" s="1"/>
  <c r="K11" i="3"/>
  <c r="R10" i="3"/>
  <c r="S10" i="3" s="1"/>
  <c r="P10" i="3"/>
  <c r="P8" i="3" s="1"/>
  <c r="N10" i="3"/>
  <c r="H10" i="3"/>
  <c r="H8" i="3" s="1"/>
  <c r="F10" i="3"/>
  <c r="C10" i="3"/>
  <c r="E14" i="3" l="1"/>
  <c r="J10" i="3"/>
  <c r="J8" i="3" s="1"/>
  <c r="K8" i="3" s="1"/>
  <c r="D12" i="3"/>
  <c r="G12" i="3" s="1"/>
  <c r="K12" i="3"/>
  <c r="G68" i="3"/>
  <c r="E68" i="3"/>
  <c r="G79" i="3"/>
  <c r="O50" i="3"/>
  <c r="Q41" i="3"/>
  <c r="L40" i="3"/>
  <c r="Q40" i="3" s="1"/>
  <c r="O41" i="3"/>
  <c r="Q49" i="3"/>
  <c r="O49" i="3"/>
  <c r="Q58" i="3"/>
  <c r="O58" i="3"/>
  <c r="M58" i="3"/>
  <c r="Q108" i="3"/>
  <c r="O108" i="3"/>
  <c r="M41" i="3"/>
  <c r="I27" i="3"/>
  <c r="G27" i="3"/>
  <c r="E27" i="3"/>
  <c r="Q75" i="3"/>
  <c r="O75" i="3"/>
  <c r="M75" i="3"/>
  <c r="I111" i="3"/>
  <c r="G111" i="3"/>
  <c r="E111" i="3"/>
  <c r="E26" i="3"/>
  <c r="M53" i="3"/>
  <c r="G60" i="3"/>
  <c r="M74" i="3"/>
  <c r="D79" i="3"/>
  <c r="E79" i="3" s="1"/>
  <c r="I81" i="3"/>
  <c r="G85" i="3"/>
  <c r="E110" i="3"/>
  <c r="I11" i="3"/>
  <c r="G11" i="3"/>
  <c r="E11" i="3"/>
  <c r="E13" i="3"/>
  <c r="N8" i="3"/>
  <c r="M19" i="3"/>
  <c r="I22" i="3"/>
  <c r="G22" i="3"/>
  <c r="M36" i="3"/>
  <c r="Q37" i="3"/>
  <c r="O37" i="3"/>
  <c r="M37" i="3"/>
  <c r="Q45" i="3"/>
  <c r="O45" i="3"/>
  <c r="O53" i="3"/>
  <c r="I56" i="3"/>
  <c r="G56" i="3"/>
  <c r="I61" i="3"/>
  <c r="G61" i="3"/>
  <c r="E61" i="3"/>
  <c r="L68" i="3"/>
  <c r="O74" i="3"/>
  <c r="E81" i="3"/>
  <c r="I82" i="3"/>
  <c r="G82" i="3"/>
  <c r="E82" i="3"/>
  <c r="Q87" i="3"/>
  <c r="O87" i="3"/>
  <c r="O99" i="3"/>
  <c r="G110" i="3"/>
  <c r="I65" i="3"/>
  <c r="G65" i="3"/>
  <c r="E65" i="3"/>
  <c r="I68" i="3"/>
  <c r="M108" i="3"/>
  <c r="D60" i="3"/>
  <c r="Q66" i="3"/>
  <c r="O66" i="3"/>
  <c r="E85" i="3"/>
  <c r="M103" i="3"/>
  <c r="Q28" i="3"/>
  <c r="O28" i="3"/>
  <c r="D40" i="3"/>
  <c r="I43" i="3"/>
  <c r="Q54" i="3"/>
  <c r="O54" i="3"/>
  <c r="M54" i="3"/>
  <c r="E69" i="3"/>
  <c r="I77" i="3"/>
  <c r="G77" i="3"/>
  <c r="M99" i="3"/>
  <c r="Q100" i="3"/>
  <c r="O100" i="3"/>
  <c r="M100" i="3"/>
  <c r="O103" i="3"/>
  <c r="R8" i="3"/>
  <c r="S8" i="3" s="1"/>
  <c r="G13" i="3"/>
  <c r="I15" i="3"/>
  <c r="G15" i="3"/>
  <c r="E15" i="3"/>
  <c r="O19" i="3"/>
  <c r="L30" i="3"/>
  <c r="O36" i="3"/>
  <c r="I39" i="3"/>
  <c r="G39" i="3"/>
  <c r="G43" i="3"/>
  <c r="Q62" i="3"/>
  <c r="O62" i="3"/>
  <c r="I79" i="3"/>
  <c r="G81" i="3"/>
  <c r="M87" i="3"/>
  <c r="E93" i="3"/>
  <c r="I94" i="3"/>
  <c r="G94" i="3"/>
  <c r="E94" i="3"/>
  <c r="I102" i="3"/>
  <c r="G102" i="3"/>
  <c r="D104" i="3"/>
  <c r="E104" i="3" s="1"/>
  <c r="I106" i="3"/>
  <c r="I107" i="3"/>
  <c r="G107" i="3"/>
  <c r="E107" i="3"/>
  <c r="Q12" i="3"/>
  <c r="O12" i="3"/>
  <c r="I35" i="3"/>
  <c r="G35" i="3"/>
  <c r="I90" i="3"/>
  <c r="G90" i="3"/>
  <c r="E90" i="3"/>
  <c r="M49" i="3"/>
  <c r="D23" i="3"/>
  <c r="I26" i="3"/>
  <c r="G64" i="3"/>
  <c r="G95" i="3"/>
  <c r="Q96" i="3"/>
  <c r="L95" i="3"/>
  <c r="O96" i="3"/>
  <c r="M96" i="3"/>
  <c r="Q112" i="3"/>
  <c r="O112" i="3"/>
  <c r="D16" i="3"/>
  <c r="I18" i="3"/>
  <c r="G18" i="3"/>
  <c r="Q30" i="3"/>
  <c r="E18" i="3"/>
  <c r="E35" i="3"/>
  <c r="E64" i="3"/>
  <c r="Q91" i="3"/>
  <c r="O91" i="3"/>
  <c r="I69" i="3"/>
  <c r="G69" i="3"/>
  <c r="I86" i="3"/>
  <c r="G86" i="3"/>
  <c r="E86" i="3"/>
  <c r="M91" i="3"/>
  <c r="O20" i="3"/>
  <c r="Q20" i="3"/>
  <c r="M20" i="3"/>
  <c r="I31" i="3"/>
  <c r="G31" i="3"/>
  <c r="I44" i="3"/>
  <c r="G44" i="3"/>
  <c r="E44" i="3"/>
  <c r="L10" i="3"/>
  <c r="Q71" i="3"/>
  <c r="O71" i="3"/>
  <c r="M71" i="3"/>
  <c r="Q83" i="3"/>
  <c r="O83" i="3"/>
  <c r="Q24" i="3"/>
  <c r="L23" i="3"/>
  <c r="Q23" i="3" s="1"/>
  <c r="O24" i="3"/>
  <c r="D30" i="3"/>
  <c r="M32" i="3"/>
  <c r="Q33" i="3"/>
  <c r="O33" i="3"/>
  <c r="M33" i="3"/>
  <c r="I48" i="3"/>
  <c r="G48" i="3"/>
  <c r="E48" i="3"/>
  <c r="D50" i="3"/>
  <c r="I52" i="3"/>
  <c r="G52" i="3"/>
  <c r="L60" i="3"/>
  <c r="O60" i="3" s="1"/>
  <c r="Q68" i="3"/>
  <c r="O70" i="3"/>
  <c r="I73" i="3"/>
  <c r="G73" i="3"/>
  <c r="M78" i="3"/>
  <c r="M83" i="3"/>
  <c r="I98" i="3"/>
  <c r="G98" i="3"/>
  <c r="G106" i="3"/>
  <c r="L104" i="3"/>
  <c r="M104" i="3" s="1"/>
  <c r="M112" i="3"/>
  <c r="M105" i="3"/>
  <c r="M109" i="3"/>
  <c r="M113" i="3"/>
  <c r="M17" i="3"/>
  <c r="G19" i="3"/>
  <c r="M21" i="3"/>
  <c r="E24" i="3"/>
  <c r="O25" i="3"/>
  <c r="E28" i="3"/>
  <c r="O29" i="3"/>
  <c r="G32" i="3"/>
  <c r="M34" i="3"/>
  <c r="G36" i="3"/>
  <c r="M38" i="3"/>
  <c r="E41" i="3"/>
  <c r="O42" i="3"/>
  <c r="E45" i="3"/>
  <c r="O46" i="3"/>
  <c r="E49" i="3"/>
  <c r="M51" i="3"/>
  <c r="G53" i="3"/>
  <c r="M55" i="3"/>
  <c r="G57" i="3"/>
  <c r="M59" i="3"/>
  <c r="E62" i="3"/>
  <c r="O63" i="3"/>
  <c r="E66" i="3"/>
  <c r="O67" i="3"/>
  <c r="G70" i="3"/>
  <c r="M72" i="3"/>
  <c r="G74" i="3"/>
  <c r="M76" i="3"/>
  <c r="G78" i="3"/>
  <c r="O80" i="3"/>
  <c r="E83" i="3"/>
  <c r="O84" i="3"/>
  <c r="E87" i="3"/>
  <c r="O88" i="3"/>
  <c r="E91" i="3"/>
  <c r="O92" i="3"/>
  <c r="M97" i="3"/>
  <c r="G99" i="3"/>
  <c r="M101" i="3"/>
  <c r="O105" i="3"/>
  <c r="O109" i="3"/>
  <c r="O113" i="3"/>
  <c r="O17" i="3"/>
  <c r="O21" i="3"/>
  <c r="G24" i="3"/>
  <c r="G28" i="3"/>
  <c r="O34" i="3"/>
  <c r="O38" i="3"/>
  <c r="G41" i="3"/>
  <c r="G45" i="3"/>
  <c r="G49" i="3"/>
  <c r="O51" i="3"/>
  <c r="O55" i="3"/>
  <c r="O59" i="3"/>
  <c r="G62" i="3"/>
  <c r="G66" i="3"/>
  <c r="O72" i="3"/>
  <c r="O76" i="3"/>
  <c r="L79" i="3"/>
  <c r="Q79" i="3" s="1"/>
  <c r="G91" i="3"/>
  <c r="O97" i="3"/>
  <c r="L16" i="3"/>
  <c r="L50" i="3"/>
  <c r="K10" i="3" l="1"/>
  <c r="D10" i="3"/>
  <c r="I10" i="3" s="1"/>
  <c r="I12" i="3"/>
  <c r="E10" i="3"/>
  <c r="E12" i="3"/>
  <c r="G10" i="3"/>
  <c r="E16" i="3"/>
  <c r="I16" i="3"/>
  <c r="D8" i="3"/>
  <c r="O30" i="3"/>
  <c r="M30" i="3"/>
  <c r="O104" i="3"/>
  <c r="M95" i="3"/>
  <c r="Q95" i="3"/>
  <c r="O95" i="3"/>
  <c r="O40" i="3"/>
  <c r="M40" i="3"/>
  <c r="I104" i="3"/>
  <c r="O10" i="3"/>
  <c r="M10" i="3"/>
  <c r="L8" i="3"/>
  <c r="Q60" i="3"/>
  <c r="M60" i="3"/>
  <c r="G23" i="3"/>
  <c r="E23" i="3"/>
  <c r="G40" i="3"/>
  <c r="E40" i="3"/>
  <c r="I40" i="3"/>
  <c r="I60" i="3"/>
  <c r="E60" i="3"/>
  <c r="Q104" i="3"/>
  <c r="G104" i="3"/>
  <c r="I23" i="3"/>
  <c r="I50" i="3"/>
  <c r="G50" i="3"/>
  <c r="E50" i="3"/>
  <c r="G16" i="3"/>
  <c r="O68" i="3"/>
  <c r="M68" i="3"/>
  <c r="Q16" i="3"/>
  <c r="M16" i="3"/>
  <c r="O16" i="3"/>
  <c r="G30" i="3"/>
  <c r="E30" i="3"/>
  <c r="O23" i="3"/>
  <c r="M23" i="3"/>
  <c r="I30" i="3"/>
  <c r="M79" i="3"/>
  <c r="O79" i="3"/>
  <c r="Q50" i="3"/>
  <c r="M50" i="3"/>
  <c r="Q10" i="3"/>
  <c r="E8" i="3" l="1"/>
  <c r="I8" i="3"/>
  <c r="G8" i="3"/>
  <c r="M8" i="3"/>
  <c r="Q8" i="3"/>
  <c r="O8" i="3"/>
</calcChain>
</file>

<file path=xl/sharedStrings.xml><?xml version="1.0" encoding="utf-8"?>
<sst xmlns="http://schemas.openxmlformats.org/spreadsheetml/2006/main" count="141" uniqueCount="124">
  <si>
    <t>Table H-3A.</t>
  </si>
  <si>
    <t>For the 12-Month Period Ending September 30, 2019</t>
  </si>
  <si>
    <t>Circuit and District</t>
  </si>
  <si>
    <t>Cases Activated</t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</si>
  <si>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</si>
  <si>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</si>
  <si>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</si>
  <si>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</si>
  <si>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</si>
  <si>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</si>
  <si>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</si>
  <si>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</si>
  <si>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</si>
  <si>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</si>
  <si>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</si>
  <si>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</si>
  <si>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</si>
  <si>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</si>
  <si>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</si>
  <si>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</si>
  <si>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</si>
  <si>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</si>
  <si>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</si>
  <si>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</si>
  <si>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</si>
  <si>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</si>
  <si>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</si>
  <si>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</si>
  <si>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</si>
  <si>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</si>
  <si>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</si>
  <si>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</si>
  <si>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</si>
  <si>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</si>
  <si>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</si>
  <si>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</si>
  <si>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</si>
  <si>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</si>
  <si>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</si>
  <si>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</si>
  <si>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</si>
  <si>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</si>
  <si>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</si>
  <si>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</si>
  <si>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</si>
  <si>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</si>
  <si>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</si>
  <si>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</si>
  <si>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</si>
  <si>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</si>
  <si>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</si>
  <si>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</si>
  <si>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</si>
  <si>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</si>
  <si>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</si>
  <si>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</si>
  <si>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</si>
  <si>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</si>
  <si>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</si>
  <si>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</si>
  <si>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</si>
  <si>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</si>
  <si>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</si>
  <si>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</si>
  <si>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</si>
  <si>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</si>
  <si>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</si>
  <si>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</si>
  <si>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</si>
  <si>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</si>
  <si>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</si>
  <si>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</si>
  <si>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</si>
  <si>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</si>
  <si>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</si>
  <si>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</si>
  <si>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</si>
  <si>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</si>
  <si>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</si>
  <si>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</si>
  <si>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</si>
  <si>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</si>
  <si>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</si>
  <si>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</si>
  <si>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</si>
  <si>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</si>
  <si>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</si>
  <si>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</si>
  <si>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</si>
  <si>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</si>
  <si>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</si>
  <si>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</si>
  <si>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</si>
  <si>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</si>
  <si>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</si>
  <si>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</si>
  <si>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</si>
  <si>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</si>
  <si>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</si>
  <si>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</si>
  <si>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</si>
  <si>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</si>
  <si>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</si>
  <si>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</si>
  <si>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</si>
  <si>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</si>
  <si>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</si>
  <si>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</si>
  <si>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</si>
  <si>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</si>
  <si>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</si>
  <si>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</si>
  <si>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</si>
  <si>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</si>
  <si>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</si>
  <si>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</si>
  <si>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</si>
  <si>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</si>
  <si>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</si>
  <si>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</si>
  <si>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t>U.S. District Courts—Pretrial Services Recommendations Made For Initial Pretrial Release Excluding Immigration Cases</t>
  </si>
  <si>
    <r>
      <t>Type of PSO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</si>
  <si>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r>
      <t>Type of AUSA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</si>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</sst>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7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9" fillId="0" borderId="0" xfId="1" applyNumberFormat="1" applyFont="1" applyFill="1" applyBorder="1" applyAlignment="1">
      <alignment horizontal="left" wrapText="1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3" fillId="0" borderId="4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/>
    </xf>
  </cellXfs>
  <cellStyles count="3">
    <cellStyle name="Normal" xfId="0" builtinId="0"/>
    <cellStyle name="Normal_pretrial_h2_jun2005" xfId="1" xr:uid="{00000000-0005-0000-0000-000001000000}"/>
    <cellStyle name="Normal_pretrial_h3_jun200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A1944"/>
  <sheetViews>
    <sheetView tabSelected="1" zoomScaleNormal="100" zoomScaleSheetLayoutView="100" workbookViewId="0">
      <selection activeCell="V21" sqref="V21"/>
    </sheetView>
  </sheetViews>
  <sheetFormatPr defaultRowHeight="12.75" x14ac:dyDescent="0.2"/>
  <cols>
    <col min="1" max="2" width="6.28515625" style="1" customWidth="1"/>
    <col min="3" max="3" width="9.42578125" style="1" customWidth="1"/>
    <col min="4" max="17" width="8" style="1" customWidth="1"/>
    <col min="18" max="18" width="8.42578125" style="1" hidden="1" customWidth="1"/>
    <col min="19" max="19" width="7.5703125" style="1" hidden="1" customWidth="1"/>
    <col min="20" max="27" width="9.140625" style="1" customWidth="1"/>
  </cols>
  <sheetData>
    <row r="1" spans="1:27" s="11" customFormat="1" ht="1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x14ac:dyDescent="0.25">
      <c r="A2" s="15" t="s">
        <v>120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2"/>
      <c r="Q2" s="12"/>
      <c r="R2" s="12"/>
      <c r="S2" s="12"/>
    </row>
    <row r="3" spans="1:27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2"/>
      <c r="M3" s="42"/>
      <c r="N3" s="16"/>
      <c r="O3" s="16"/>
    </row>
    <row r="4" spans="1:27" ht="12.75" customHeight="1" x14ac:dyDescent="0.2">
      <c r="A4" s="44" t="s">
        <v>2</v>
      </c>
      <c r="B4" s="45"/>
      <c r="C4" s="39" t="s">
        <v>3</v>
      </c>
      <c r="D4" s="35" t="s">
        <v>121</v>
      </c>
      <c r="E4" s="36"/>
      <c r="F4" s="36"/>
      <c r="G4" s="36"/>
      <c r="H4" s="36"/>
      <c r="I4" s="36"/>
      <c r="J4" s="36"/>
      <c r="K4" s="50"/>
      <c r="L4" s="35" t="s">
        <v>122</v>
      </c>
      <c r="M4" s="36"/>
      <c r="N4" s="36"/>
      <c r="O4" s="36"/>
      <c r="P4" s="36"/>
      <c r="Q4" s="36"/>
      <c r="R4" s="36"/>
      <c r="S4" s="36"/>
    </row>
    <row r="5" spans="1:27" s="14" customFormat="1" ht="24.75" customHeight="1" x14ac:dyDescent="0.2">
      <c r="A5" s="46"/>
      <c r="B5" s="47"/>
      <c r="C5" s="40"/>
      <c r="D5" s="32" t="s">
        <v>4</v>
      </c>
      <c r="E5" s="33"/>
      <c r="F5" s="34" t="s">
        <v>5</v>
      </c>
      <c r="G5" s="34"/>
      <c r="H5" s="32" t="s">
        <v>6</v>
      </c>
      <c r="I5" s="33"/>
      <c r="J5" s="34" t="s">
        <v>7</v>
      </c>
      <c r="K5" s="33"/>
      <c r="L5" s="32" t="s">
        <v>8</v>
      </c>
      <c r="M5" s="33"/>
      <c r="N5" s="32" t="s">
        <v>5</v>
      </c>
      <c r="O5" s="33"/>
      <c r="P5" s="32" t="s">
        <v>6</v>
      </c>
      <c r="Q5" s="33"/>
      <c r="R5" s="34" t="s">
        <v>7</v>
      </c>
      <c r="S5" s="33"/>
    </row>
    <row r="6" spans="1:27" s="14" customFormat="1" ht="21.75" customHeight="1" x14ac:dyDescent="0.2">
      <c r="A6" s="48"/>
      <c r="B6" s="49"/>
      <c r="C6" s="41"/>
      <c r="D6" s="17" t="s">
        <v>9</v>
      </c>
      <c r="E6" s="17" t="s">
        <v>10</v>
      </c>
      <c r="F6" s="18" t="s">
        <v>9</v>
      </c>
      <c r="G6" s="18" t="s">
        <v>10</v>
      </c>
      <c r="H6" s="19" t="s">
        <v>9</v>
      </c>
      <c r="I6" s="20" t="s">
        <v>10</v>
      </c>
      <c r="J6" s="18" t="s">
        <v>9</v>
      </c>
      <c r="K6" s="17" t="s">
        <v>10</v>
      </c>
      <c r="L6" s="18" t="s">
        <v>9</v>
      </c>
      <c r="M6" s="19" t="s">
        <v>10</v>
      </c>
      <c r="N6" s="18" t="s">
        <v>9</v>
      </c>
      <c r="O6" s="19" t="s">
        <v>10</v>
      </c>
      <c r="P6" s="19" t="s">
        <v>9</v>
      </c>
      <c r="Q6" s="20" t="s">
        <v>10</v>
      </c>
      <c r="R6" s="18" t="s">
        <v>9</v>
      </c>
      <c r="S6" s="19" t="s">
        <v>10</v>
      </c>
    </row>
    <row r="7" spans="1:27" ht="14.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1"/>
      <c r="S7" s="21"/>
    </row>
    <row r="8" spans="1:27" s="14" customFormat="1" ht="12.95" customHeight="1" x14ac:dyDescent="0.2">
      <c r="A8" s="38" t="s">
        <v>11</v>
      </c>
      <c r="B8" s="38"/>
      <c r="C8" s="23">
        <f>SUM(C10,C16,C23,C30,C40,C50,C60,C68,C79,C95,C104)</f>
        <v>108163</v>
      </c>
      <c r="D8" s="23">
        <f>SUM(D10,D16,D23,D30,D40,D50,D60,D68,D79,D95,D104)</f>
        <v>62125</v>
      </c>
      <c r="E8" s="24">
        <f>IF(D8=0,".0",D8/C8*100)</f>
        <v>57.436461636604022</v>
      </c>
      <c r="F8" s="23">
        <f>SUM(F10,F16,F23,F30,F40,F50,F60,F68,F79,F95,F104)</f>
        <v>34148</v>
      </c>
      <c r="G8" s="24">
        <f>IF(F8=0,".0",F8/D8*100)</f>
        <v>54.966599597585507</v>
      </c>
      <c r="H8" s="23">
        <f>SUM(H10,H16,H23,H30,H40,H50,H60,H68,H79,H95,H104)</f>
        <v>27977</v>
      </c>
      <c r="I8" s="24">
        <f>IF(H8=0,".0",H8/D8*100)</f>
        <v>45.033400402414486</v>
      </c>
      <c r="J8" s="23">
        <f>SUM(J10,J16,J23,J30,J40,J50,J60,J68,J79,J95,J104)</f>
        <v>0</v>
      </c>
      <c r="K8" s="24" t="str">
        <f>IF(J8=0,".0",J8/D8*100)</f>
        <v>.0</v>
      </c>
      <c r="L8" s="23">
        <f>SUM(L10,L16,L23,L30,L40,L50,L60,L68,L79,L95,L104)</f>
        <v>62170</v>
      </c>
      <c r="M8" s="24">
        <f>IF(L8=0,".0",L8/C8*100)</f>
        <v>57.478065512236164</v>
      </c>
      <c r="N8" s="23">
        <f>SUM(N10,N16,N23,N30,N40,N50,N60,N68,N79,N95,N104)</f>
        <v>40285</v>
      </c>
      <c r="O8" s="24">
        <f>IF(N8=0,".0",N8/L8*100)</f>
        <v>64.798134148303049</v>
      </c>
      <c r="P8" s="23">
        <f>SUM(P10,P16,P23,P30,P40,P50,P60,P68,P79,P95,P104)</f>
        <v>21885</v>
      </c>
      <c r="Q8" s="24">
        <f>IF(P8=0,".0",P8/L8*100)</f>
        <v>35.201865851696965</v>
      </c>
      <c r="R8" s="23">
        <f>SUM(R10,R16,R23,R30,R40,R50,R60,R68,R79,R95,R104)</f>
        <v>0</v>
      </c>
      <c r="S8" s="24" t="str">
        <f>IF(R8=0,".0",R8/L8*100)</f>
        <v>.0</v>
      </c>
    </row>
    <row r="9" spans="1:27" s="14" customFormat="1" ht="12.95" customHeight="1" x14ac:dyDescent="0.2">
      <c r="A9" s="25"/>
      <c r="B9" s="25"/>
      <c r="C9" s="23"/>
      <c r="D9" s="23"/>
      <c r="E9" s="26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</row>
    <row r="10" spans="1:27" s="14" customFormat="1" ht="12.95" customHeight="1" x14ac:dyDescent="0.2">
      <c r="A10" s="25" t="s">
        <v>12</v>
      </c>
      <c r="B10" s="25"/>
      <c r="C10" s="23">
        <f>SUM(C11:C15)</f>
        <v>2730</v>
      </c>
      <c r="D10" s="23">
        <f>SUM(D11:D15)</f>
        <v>2088</v>
      </c>
      <c r="E10" s="24">
        <f>IF(D10=0,".0",D10/C10*100)</f>
        <v>76.483516483516482</v>
      </c>
      <c r="F10" s="23">
        <f>SUM(F11:F15)</f>
        <v>1212</v>
      </c>
      <c r="G10" s="24">
        <f t="shared" ref="G10:G73" si="0">IF(F10=0,".0",F10/D10*100)</f>
        <v>58.045977011494251</v>
      </c>
      <c r="H10" s="23">
        <f>SUM(H11:H15)</f>
        <v>876</v>
      </c>
      <c r="I10" s="24">
        <f t="shared" ref="I10:I73" si="1">IF(H10=0,".0",H10/D10*100)</f>
        <v>41.954022988505749</v>
      </c>
      <c r="J10" s="23">
        <f>SUM(J11:J15)</f>
        <v>0</v>
      </c>
      <c r="K10" s="24" t="str">
        <f t="shared" ref="K10:K73" si="2">IF(J10=0,".0",J10/D10*100)</f>
        <v>.0</v>
      </c>
      <c r="L10" s="23">
        <f>SUM(L11:L15)</f>
        <v>2076</v>
      </c>
      <c r="M10" s="24">
        <f t="shared" ref="M10:M73" si="3">IF(L10=0,".0",L10/C10*100)</f>
        <v>76.043956043956044</v>
      </c>
      <c r="N10" s="23">
        <f>SUM(N11:N15)</f>
        <v>1509</v>
      </c>
      <c r="O10" s="24">
        <f t="shared" ref="O10:O73" si="4">IF(N10=0,".0",N10/L10*100)</f>
        <v>72.687861271676297</v>
      </c>
      <c r="P10" s="23">
        <f>SUM(P11:P15)</f>
        <v>567</v>
      </c>
      <c r="Q10" s="24">
        <f t="shared" ref="Q10:Q73" si="5">IF(P10=0,".0",P10/L10*100)</f>
        <v>27.312138728323699</v>
      </c>
      <c r="R10" s="23">
        <f>SUM(R11:R15)</f>
        <v>0</v>
      </c>
      <c r="S10" s="24" t="str">
        <f t="shared" ref="S10:S73" si="6">IF(R10=0,".0",R10/L10*100)</f>
        <v>.0</v>
      </c>
    </row>
    <row r="11" spans="1:27" ht="12.95" customHeight="1" x14ac:dyDescent="0.2">
      <c r="A11" s="21"/>
      <c r="B11" s="21" t="s">
        <v>13</v>
      </c>
      <c r="C11" s="27">
        <v>298</v>
      </c>
      <c r="D11" s="27">
        <f>SUM(F11,H11,J11)</f>
        <v>189</v>
      </c>
      <c r="E11" s="28">
        <f t="shared" ref="E11:E74" si="7">IF(D11=0,".0",D11/C11*100)</f>
        <v>63.422818791946312</v>
      </c>
      <c r="F11" s="29">
        <v>80</v>
      </c>
      <c r="G11" s="28">
        <f t="shared" si="0"/>
        <v>42.328042328042329</v>
      </c>
      <c r="H11" s="29">
        <v>109</v>
      </c>
      <c r="I11" s="28">
        <f t="shared" si="1"/>
        <v>57.671957671957671</v>
      </c>
      <c r="J11" s="29"/>
      <c r="K11" s="28" t="str">
        <f t="shared" si="2"/>
        <v>.0</v>
      </c>
      <c r="L11" s="27">
        <f>SUM(N11,P11,R11)</f>
        <v>189</v>
      </c>
      <c r="M11" s="28">
        <f t="shared" si="3"/>
        <v>63.422818791946312</v>
      </c>
      <c r="N11" s="29">
        <v>122</v>
      </c>
      <c r="O11" s="28">
        <f t="shared" si="4"/>
        <v>64.550264550264544</v>
      </c>
      <c r="P11" s="29">
        <v>67</v>
      </c>
      <c r="Q11" s="28">
        <f t="shared" si="5"/>
        <v>35.449735449735449</v>
      </c>
      <c r="R11" s="29"/>
      <c r="S11" s="28" t="str">
        <f t="shared" si="6"/>
        <v>.0</v>
      </c>
    </row>
    <row r="12" spans="1:27" ht="12.95" customHeight="1" x14ac:dyDescent="0.2">
      <c r="A12" s="21"/>
      <c r="B12" s="21" t="s">
        <v>14</v>
      </c>
      <c r="C12" s="27">
        <v>760</v>
      </c>
      <c r="D12" s="27">
        <f>SUM(F12,H12,J12)</f>
        <v>526</v>
      </c>
      <c r="E12" s="28">
        <f t="shared" si="7"/>
        <v>69.21052631578948</v>
      </c>
      <c r="F12" s="29">
        <v>237</v>
      </c>
      <c r="G12" s="28">
        <f t="shared" si="0"/>
        <v>45.057034220532323</v>
      </c>
      <c r="H12" s="29">
        <v>289</v>
      </c>
      <c r="I12" s="28">
        <f t="shared" si="1"/>
        <v>54.942965779467677</v>
      </c>
      <c r="J12" s="29"/>
      <c r="K12" s="28" t="str">
        <f t="shared" si="2"/>
        <v>.0</v>
      </c>
      <c r="L12" s="27">
        <f>SUM(N12,P12,R12)</f>
        <v>525</v>
      </c>
      <c r="M12" s="28">
        <f t="shared" si="3"/>
        <v>69.078947368421055</v>
      </c>
      <c r="N12" s="29">
        <v>295</v>
      </c>
      <c r="O12" s="28">
        <f t="shared" si="4"/>
        <v>56.19047619047619</v>
      </c>
      <c r="P12" s="29">
        <v>230</v>
      </c>
      <c r="Q12" s="28">
        <f t="shared" si="5"/>
        <v>43.80952380952381</v>
      </c>
      <c r="R12" s="29"/>
      <c r="S12" s="28" t="str">
        <f t="shared" si="6"/>
        <v>.0</v>
      </c>
    </row>
    <row r="13" spans="1:27" ht="12.95" customHeight="1" x14ac:dyDescent="0.2">
      <c r="A13" s="21"/>
      <c r="B13" s="21" t="s">
        <v>15</v>
      </c>
      <c r="C13" s="27">
        <v>280</v>
      </c>
      <c r="D13" s="27">
        <f>SUM(F13,H13,J13)</f>
        <v>200</v>
      </c>
      <c r="E13" s="28">
        <f t="shared" si="7"/>
        <v>71.428571428571431</v>
      </c>
      <c r="F13" s="29">
        <v>95</v>
      </c>
      <c r="G13" s="28">
        <f t="shared" si="0"/>
        <v>47.5</v>
      </c>
      <c r="H13" s="29">
        <v>105</v>
      </c>
      <c r="I13" s="28">
        <f t="shared" si="1"/>
        <v>52.5</v>
      </c>
      <c r="J13" s="29"/>
      <c r="K13" s="28" t="str">
        <f t="shared" si="2"/>
        <v>.0</v>
      </c>
      <c r="L13" s="27">
        <f>SUM(N13,P13,R13)</f>
        <v>198</v>
      </c>
      <c r="M13" s="28">
        <f t="shared" si="3"/>
        <v>70.714285714285722</v>
      </c>
      <c r="N13" s="29">
        <v>98</v>
      </c>
      <c r="O13" s="28">
        <f t="shared" si="4"/>
        <v>49.494949494949495</v>
      </c>
      <c r="P13" s="29">
        <v>100</v>
      </c>
      <c r="Q13" s="28">
        <f t="shared" si="5"/>
        <v>50.505050505050505</v>
      </c>
      <c r="R13" s="29"/>
      <c r="S13" s="28" t="str">
        <f t="shared" si="6"/>
        <v>.0</v>
      </c>
    </row>
    <row r="14" spans="1:27" ht="12.95" customHeight="1" x14ac:dyDescent="0.2">
      <c r="A14" s="21"/>
      <c r="B14" s="21" t="s">
        <v>16</v>
      </c>
      <c r="C14" s="27">
        <v>143</v>
      </c>
      <c r="D14" s="27">
        <f>SUM(F14,H14,J14)</f>
        <v>122</v>
      </c>
      <c r="E14" s="28">
        <f t="shared" si="7"/>
        <v>85.314685314685306</v>
      </c>
      <c r="F14" s="29">
        <v>66</v>
      </c>
      <c r="G14" s="28">
        <f t="shared" si="0"/>
        <v>54.098360655737707</v>
      </c>
      <c r="H14" s="29">
        <v>56</v>
      </c>
      <c r="I14" s="28">
        <f t="shared" si="1"/>
        <v>45.901639344262293</v>
      </c>
      <c r="J14" s="29"/>
      <c r="K14" s="28" t="str">
        <f t="shared" si="2"/>
        <v>.0</v>
      </c>
      <c r="L14" s="27">
        <f>SUM(N14,P14,R14)</f>
        <v>123</v>
      </c>
      <c r="M14" s="28">
        <f t="shared" si="3"/>
        <v>86.013986013986013</v>
      </c>
      <c r="N14" s="29">
        <v>78</v>
      </c>
      <c r="O14" s="28">
        <f t="shared" si="4"/>
        <v>63.414634146341463</v>
      </c>
      <c r="P14" s="29">
        <v>45</v>
      </c>
      <c r="Q14" s="28">
        <f t="shared" si="5"/>
        <v>36.585365853658537</v>
      </c>
      <c r="R14" s="29"/>
      <c r="S14" s="28" t="str">
        <f t="shared" si="6"/>
        <v>.0</v>
      </c>
    </row>
    <row r="15" spans="1:27" ht="12.95" customHeight="1" x14ac:dyDescent="0.2">
      <c r="A15" s="21"/>
      <c r="B15" s="21" t="s">
        <v>17</v>
      </c>
      <c r="C15" s="27">
        <v>1249</v>
      </c>
      <c r="D15" s="27">
        <f>SUM(F15,H15,J15)</f>
        <v>1051</v>
      </c>
      <c r="E15" s="28">
        <f t="shared" si="7"/>
        <v>84.147317854283429</v>
      </c>
      <c r="F15" s="29">
        <v>734</v>
      </c>
      <c r="G15" s="28">
        <f t="shared" si="0"/>
        <v>69.838249286393904</v>
      </c>
      <c r="H15" s="29">
        <v>317</v>
      </c>
      <c r="I15" s="28">
        <f t="shared" si="1"/>
        <v>30.161750713606089</v>
      </c>
      <c r="J15" s="29"/>
      <c r="K15" s="28" t="str">
        <f t="shared" si="2"/>
        <v>.0</v>
      </c>
      <c r="L15" s="27">
        <f>SUM(N15,P15,R15)</f>
        <v>1041</v>
      </c>
      <c r="M15" s="28">
        <f t="shared" si="3"/>
        <v>83.346677341873502</v>
      </c>
      <c r="N15" s="29">
        <v>916</v>
      </c>
      <c r="O15" s="28">
        <f t="shared" si="4"/>
        <v>87.992315081652265</v>
      </c>
      <c r="P15" s="29">
        <v>125</v>
      </c>
      <c r="Q15" s="28">
        <f t="shared" si="5"/>
        <v>12.007684918347742</v>
      </c>
      <c r="R15" s="29"/>
      <c r="S15" s="28" t="str">
        <f t="shared" si="6"/>
        <v>.0</v>
      </c>
    </row>
    <row r="16" spans="1:27" s="14" customFormat="1" ht="12.95" customHeight="1" x14ac:dyDescent="0.2">
      <c r="A16" s="25" t="s">
        <v>18</v>
      </c>
      <c r="B16" s="25"/>
      <c r="C16" s="23">
        <f>SUM(C17:C22)</f>
        <v>3942</v>
      </c>
      <c r="D16" s="23">
        <f>SUM(D17:D22)</f>
        <v>3437</v>
      </c>
      <c r="E16" s="24">
        <f t="shared" si="7"/>
        <v>87.18924403855911</v>
      </c>
      <c r="F16" s="23">
        <f>SUM(F17:F22)</f>
        <v>1561</v>
      </c>
      <c r="G16" s="24">
        <f t="shared" si="0"/>
        <v>45.417515274949082</v>
      </c>
      <c r="H16" s="23">
        <f>SUM(H17:H22)</f>
        <v>1876</v>
      </c>
      <c r="I16" s="24">
        <f t="shared" si="1"/>
        <v>54.582484725050918</v>
      </c>
      <c r="J16" s="23">
        <f>SUM(J17:J22)</f>
        <v>0</v>
      </c>
      <c r="K16" s="24" t="str">
        <f t="shared" si="2"/>
        <v>.0</v>
      </c>
      <c r="L16" s="23">
        <f>SUM(L17:L22)</f>
        <v>3415</v>
      </c>
      <c r="M16" s="24">
        <f t="shared" si="3"/>
        <v>86.631151699644846</v>
      </c>
      <c r="N16" s="23">
        <f>SUM(N17:N22)</f>
        <v>1991</v>
      </c>
      <c r="O16" s="24">
        <f t="shared" si="4"/>
        <v>58.301610541727676</v>
      </c>
      <c r="P16" s="23">
        <f>SUM(P17:P22)</f>
        <v>1424</v>
      </c>
      <c r="Q16" s="24">
        <f t="shared" si="5"/>
        <v>41.698389458272331</v>
      </c>
      <c r="R16" s="23">
        <f>SUM(R17:R22)</f>
        <v>0</v>
      </c>
      <c r="S16" s="24" t="str">
        <f t="shared" si="6"/>
        <v>.0</v>
      </c>
    </row>
    <row r="17" spans="1:22" ht="12.95" customHeight="1" x14ac:dyDescent="0.2">
      <c r="A17" s="21"/>
      <c r="B17" s="21" t="s">
        <v>19</v>
      </c>
      <c r="C17" s="27">
        <v>534</v>
      </c>
      <c r="D17" s="27">
        <f t="shared" ref="D17:D22" si="8">SUM(F17,H17,J17)</f>
        <v>436</v>
      </c>
      <c r="E17" s="28">
        <f t="shared" si="7"/>
        <v>81.647940074906373</v>
      </c>
      <c r="F17" s="27">
        <v>192</v>
      </c>
      <c r="G17" s="28">
        <f t="shared" si="0"/>
        <v>44.036697247706428</v>
      </c>
      <c r="H17" s="27">
        <v>244</v>
      </c>
      <c r="I17" s="28">
        <f t="shared" si="1"/>
        <v>55.963302752293572</v>
      </c>
      <c r="J17" s="27"/>
      <c r="K17" s="28" t="str">
        <f t="shared" si="2"/>
        <v>.0</v>
      </c>
      <c r="L17" s="27">
        <f t="shared" ref="L17:L22" si="9">SUM(N17,P17,R17)</f>
        <v>424</v>
      </c>
      <c r="M17" s="28">
        <f t="shared" si="3"/>
        <v>79.400749063670418</v>
      </c>
      <c r="N17" s="27">
        <v>246</v>
      </c>
      <c r="O17" s="28">
        <f t="shared" si="4"/>
        <v>58.018867924528308</v>
      </c>
      <c r="P17" s="27">
        <v>178</v>
      </c>
      <c r="Q17" s="28">
        <f t="shared" si="5"/>
        <v>41.981132075471699</v>
      </c>
      <c r="R17" s="27"/>
      <c r="S17" s="28" t="str">
        <f t="shared" si="6"/>
        <v>.0</v>
      </c>
    </row>
    <row r="18" spans="1:22" ht="12.95" customHeight="1" x14ac:dyDescent="0.2">
      <c r="A18" s="21"/>
      <c r="B18" s="21" t="s">
        <v>20</v>
      </c>
      <c r="C18" s="27">
        <v>442</v>
      </c>
      <c r="D18" s="27">
        <f t="shared" si="8"/>
        <v>334</v>
      </c>
      <c r="E18" s="28">
        <f t="shared" si="7"/>
        <v>75.565610859728508</v>
      </c>
      <c r="F18" s="27">
        <v>232</v>
      </c>
      <c r="G18" s="28">
        <f t="shared" si="0"/>
        <v>69.461077844311376</v>
      </c>
      <c r="H18" s="27">
        <v>102</v>
      </c>
      <c r="I18" s="28">
        <f t="shared" si="1"/>
        <v>30.538922155688624</v>
      </c>
      <c r="J18" s="27"/>
      <c r="K18" s="28" t="str">
        <f t="shared" si="2"/>
        <v>.0</v>
      </c>
      <c r="L18" s="27">
        <f t="shared" si="9"/>
        <v>329</v>
      </c>
      <c r="M18" s="28">
        <f t="shared" si="3"/>
        <v>74.434389140271492</v>
      </c>
      <c r="N18" s="27">
        <v>233</v>
      </c>
      <c r="O18" s="28">
        <f t="shared" si="4"/>
        <v>70.820668693009111</v>
      </c>
      <c r="P18" s="27">
        <v>96</v>
      </c>
      <c r="Q18" s="28">
        <f t="shared" si="5"/>
        <v>29.179331306990878</v>
      </c>
      <c r="R18" s="27"/>
      <c r="S18" s="28" t="str">
        <f t="shared" si="6"/>
        <v>.0</v>
      </c>
    </row>
    <row r="19" spans="1:22" ht="12.95" customHeight="1" x14ac:dyDescent="0.2">
      <c r="A19" s="21"/>
      <c r="B19" s="21" t="s">
        <v>21</v>
      </c>
      <c r="C19" s="27">
        <v>811</v>
      </c>
      <c r="D19" s="27">
        <f t="shared" si="8"/>
        <v>725</v>
      </c>
      <c r="E19" s="28">
        <f t="shared" si="7"/>
        <v>89.395807644882865</v>
      </c>
      <c r="F19" s="27">
        <v>315</v>
      </c>
      <c r="G19" s="28">
        <f t="shared" si="0"/>
        <v>43.448275862068961</v>
      </c>
      <c r="H19" s="27">
        <v>410</v>
      </c>
      <c r="I19" s="28">
        <f t="shared" si="1"/>
        <v>56.551724137931039</v>
      </c>
      <c r="J19" s="27"/>
      <c r="K19" s="28" t="str">
        <f t="shared" si="2"/>
        <v>.0</v>
      </c>
      <c r="L19" s="27">
        <f t="shared" si="9"/>
        <v>720</v>
      </c>
      <c r="M19" s="28">
        <f t="shared" si="3"/>
        <v>88.779284833538838</v>
      </c>
      <c r="N19" s="27">
        <v>424</v>
      </c>
      <c r="O19" s="28">
        <f t="shared" si="4"/>
        <v>58.888888888888893</v>
      </c>
      <c r="P19" s="27">
        <v>296</v>
      </c>
      <c r="Q19" s="28">
        <f t="shared" si="5"/>
        <v>41.111111111111107</v>
      </c>
      <c r="R19" s="27"/>
      <c r="S19" s="28" t="str">
        <f t="shared" si="6"/>
        <v>.0</v>
      </c>
    </row>
    <row r="20" spans="1:22" ht="12.95" customHeight="1" x14ac:dyDescent="0.2">
      <c r="A20" s="21"/>
      <c r="B20" s="21" t="s">
        <v>22</v>
      </c>
      <c r="C20" s="27">
        <v>1403</v>
      </c>
      <c r="D20" s="27">
        <f t="shared" si="8"/>
        <v>1326</v>
      </c>
      <c r="E20" s="28">
        <f t="shared" si="7"/>
        <v>94.511760513186033</v>
      </c>
      <c r="F20" s="27">
        <v>552</v>
      </c>
      <c r="G20" s="28">
        <f t="shared" si="0"/>
        <v>41.628959276018101</v>
      </c>
      <c r="H20" s="27">
        <v>774</v>
      </c>
      <c r="I20" s="28">
        <f t="shared" si="1"/>
        <v>58.371040723981906</v>
      </c>
      <c r="J20" s="27"/>
      <c r="K20" s="28" t="str">
        <f t="shared" si="2"/>
        <v>.0</v>
      </c>
      <c r="L20" s="27">
        <f t="shared" si="9"/>
        <v>1325</v>
      </c>
      <c r="M20" s="28">
        <f t="shared" si="3"/>
        <v>94.440484675694933</v>
      </c>
      <c r="N20" s="27">
        <v>691</v>
      </c>
      <c r="O20" s="28">
        <f t="shared" si="4"/>
        <v>52.15094339622641</v>
      </c>
      <c r="P20" s="27">
        <v>634</v>
      </c>
      <c r="Q20" s="28">
        <f t="shared" si="5"/>
        <v>47.84905660377359</v>
      </c>
      <c r="R20" s="27"/>
      <c r="S20" s="28" t="str">
        <f t="shared" si="6"/>
        <v>.0</v>
      </c>
    </row>
    <row r="21" spans="1:22" ht="12.95" customHeight="1" x14ac:dyDescent="0.2">
      <c r="A21" s="21"/>
      <c r="B21" s="21" t="s">
        <v>23</v>
      </c>
      <c r="C21" s="27">
        <v>536</v>
      </c>
      <c r="D21" s="27">
        <f t="shared" si="8"/>
        <v>452</v>
      </c>
      <c r="E21" s="28">
        <f t="shared" si="7"/>
        <v>84.328358208955223</v>
      </c>
      <c r="F21" s="27">
        <v>185</v>
      </c>
      <c r="G21" s="28">
        <f t="shared" si="0"/>
        <v>40.929203539823014</v>
      </c>
      <c r="H21" s="27">
        <v>267</v>
      </c>
      <c r="I21" s="28">
        <f t="shared" si="1"/>
        <v>59.070796460176986</v>
      </c>
      <c r="J21" s="27"/>
      <c r="K21" s="28" t="str">
        <f t="shared" si="2"/>
        <v>.0</v>
      </c>
      <c r="L21" s="27">
        <f t="shared" si="9"/>
        <v>451</v>
      </c>
      <c r="M21" s="28">
        <f t="shared" si="3"/>
        <v>84.141791044776113</v>
      </c>
      <c r="N21" s="27">
        <v>276</v>
      </c>
      <c r="O21" s="28">
        <f t="shared" si="4"/>
        <v>61.197339246119732</v>
      </c>
      <c r="P21" s="27">
        <v>175</v>
      </c>
      <c r="Q21" s="28">
        <f t="shared" si="5"/>
        <v>38.802660753880261</v>
      </c>
      <c r="R21" s="27"/>
      <c r="S21" s="28" t="str">
        <f t="shared" si="6"/>
        <v>.0</v>
      </c>
      <c r="V21" s="1" t="s">
        <v>123</v>
      </c>
    </row>
    <row r="22" spans="1:22" ht="12.95" customHeight="1" x14ac:dyDescent="0.2">
      <c r="A22" s="21"/>
      <c r="B22" s="21" t="s">
        <v>24</v>
      </c>
      <c r="C22" s="27">
        <v>216</v>
      </c>
      <c r="D22" s="27">
        <f t="shared" si="8"/>
        <v>164</v>
      </c>
      <c r="E22" s="28">
        <f t="shared" si="7"/>
        <v>75.925925925925924</v>
      </c>
      <c r="F22" s="27">
        <v>85</v>
      </c>
      <c r="G22" s="28">
        <f t="shared" si="0"/>
        <v>51.829268292682926</v>
      </c>
      <c r="H22" s="27">
        <v>79</v>
      </c>
      <c r="I22" s="28">
        <f t="shared" si="1"/>
        <v>48.170731707317074</v>
      </c>
      <c r="J22" s="27"/>
      <c r="K22" s="28" t="str">
        <f t="shared" si="2"/>
        <v>.0</v>
      </c>
      <c r="L22" s="27">
        <f t="shared" si="9"/>
        <v>166</v>
      </c>
      <c r="M22" s="28">
        <f t="shared" si="3"/>
        <v>76.851851851851848</v>
      </c>
      <c r="N22" s="27">
        <v>121</v>
      </c>
      <c r="O22" s="28">
        <f t="shared" si="4"/>
        <v>72.891566265060234</v>
      </c>
      <c r="P22" s="27">
        <v>45</v>
      </c>
      <c r="Q22" s="28">
        <f t="shared" si="5"/>
        <v>27.108433734939759</v>
      </c>
      <c r="R22" s="27"/>
      <c r="S22" s="28" t="str">
        <f t="shared" si="6"/>
        <v>.0</v>
      </c>
    </row>
    <row r="23" spans="1:22" s="14" customFormat="1" ht="12.95" customHeight="1" x14ac:dyDescent="0.2">
      <c r="A23" s="25" t="s">
        <v>25</v>
      </c>
      <c r="B23" s="25"/>
      <c r="C23" s="23">
        <f>SUM(C24:C29)</f>
        <v>3583</v>
      </c>
      <c r="D23" s="23">
        <f>SUM(D24:D29)</f>
        <v>3086</v>
      </c>
      <c r="E23" s="24">
        <f t="shared" si="7"/>
        <v>86.128942227183927</v>
      </c>
      <c r="F23" s="23">
        <f>SUM(F24:F29)</f>
        <v>1612</v>
      </c>
      <c r="G23" s="24">
        <f t="shared" si="0"/>
        <v>52.235904082955287</v>
      </c>
      <c r="H23" s="23">
        <f>SUM(H24:H29)</f>
        <v>1474</v>
      </c>
      <c r="I23" s="24">
        <f t="shared" si="1"/>
        <v>47.76409591704472</v>
      </c>
      <c r="J23" s="23">
        <f>SUM(J24:J29)</f>
        <v>0</v>
      </c>
      <c r="K23" s="24" t="str">
        <f t="shared" si="2"/>
        <v>.0</v>
      </c>
      <c r="L23" s="23">
        <f>SUM(L24:L29)</f>
        <v>3078</v>
      </c>
      <c r="M23" s="24">
        <f t="shared" si="3"/>
        <v>85.905665643315658</v>
      </c>
      <c r="N23" s="23">
        <f>SUM(N24:N29)</f>
        <v>1775</v>
      </c>
      <c r="O23" s="24">
        <f t="shared" si="4"/>
        <v>57.667316439246264</v>
      </c>
      <c r="P23" s="23">
        <f>SUM(P24:P29)</f>
        <v>1303</v>
      </c>
      <c r="Q23" s="24">
        <f t="shared" si="5"/>
        <v>42.332683560753736</v>
      </c>
      <c r="R23" s="23">
        <f>SUM(R24:R29)</f>
        <v>0</v>
      </c>
      <c r="S23" s="24" t="str">
        <f t="shared" si="6"/>
        <v>.0</v>
      </c>
    </row>
    <row r="24" spans="1:22" ht="12.95" customHeight="1" x14ac:dyDescent="0.2">
      <c r="A24" s="21"/>
      <c r="B24" s="21" t="s">
        <v>26</v>
      </c>
      <c r="C24" s="27">
        <v>133</v>
      </c>
      <c r="D24" s="27">
        <f t="shared" ref="D24:D29" si="10">SUM(F24,H24,J24)</f>
        <v>89</v>
      </c>
      <c r="E24" s="28">
        <f t="shared" si="7"/>
        <v>66.917293233082702</v>
      </c>
      <c r="F24" s="27">
        <v>58</v>
      </c>
      <c r="G24" s="28">
        <f t="shared" si="0"/>
        <v>65.168539325842701</v>
      </c>
      <c r="H24" s="27">
        <v>31</v>
      </c>
      <c r="I24" s="28">
        <f t="shared" si="1"/>
        <v>34.831460674157306</v>
      </c>
      <c r="J24" s="27"/>
      <c r="K24" s="28" t="str">
        <f t="shared" si="2"/>
        <v>.0</v>
      </c>
      <c r="L24" s="27">
        <f t="shared" ref="L24:L29" si="11">SUM(N24,P24,R24)</f>
        <v>89</v>
      </c>
      <c r="M24" s="28">
        <f t="shared" si="3"/>
        <v>66.917293233082702</v>
      </c>
      <c r="N24" s="27">
        <v>59</v>
      </c>
      <c r="O24" s="28">
        <f t="shared" si="4"/>
        <v>66.292134831460672</v>
      </c>
      <c r="P24" s="27">
        <v>30</v>
      </c>
      <c r="Q24" s="28">
        <f t="shared" si="5"/>
        <v>33.707865168539328</v>
      </c>
      <c r="R24" s="27"/>
      <c r="S24" s="28" t="str">
        <f t="shared" si="6"/>
        <v>.0</v>
      </c>
    </row>
    <row r="25" spans="1:22" ht="12.95" customHeight="1" x14ac:dyDescent="0.2">
      <c r="A25" s="21"/>
      <c r="B25" s="21" t="s">
        <v>27</v>
      </c>
      <c r="C25" s="27">
        <v>1399</v>
      </c>
      <c r="D25" s="27">
        <f t="shared" si="10"/>
        <v>1274</v>
      </c>
      <c r="E25" s="28">
        <f t="shared" si="7"/>
        <v>91.065046461758399</v>
      </c>
      <c r="F25" s="27">
        <v>611</v>
      </c>
      <c r="G25" s="28">
        <f t="shared" si="0"/>
        <v>47.959183673469383</v>
      </c>
      <c r="H25" s="27">
        <v>663</v>
      </c>
      <c r="I25" s="28">
        <f t="shared" si="1"/>
        <v>52.040816326530617</v>
      </c>
      <c r="J25" s="27"/>
      <c r="K25" s="28" t="str">
        <f t="shared" si="2"/>
        <v>.0</v>
      </c>
      <c r="L25" s="27">
        <f t="shared" si="11"/>
        <v>1274</v>
      </c>
      <c r="M25" s="28">
        <f t="shared" si="3"/>
        <v>91.065046461758399</v>
      </c>
      <c r="N25" s="27">
        <v>649</v>
      </c>
      <c r="O25" s="28">
        <f t="shared" si="4"/>
        <v>50.941915227629508</v>
      </c>
      <c r="P25" s="27">
        <v>625</v>
      </c>
      <c r="Q25" s="28">
        <f t="shared" si="5"/>
        <v>49.058084772370485</v>
      </c>
      <c r="R25" s="27"/>
      <c r="S25" s="28" t="str">
        <f t="shared" si="6"/>
        <v>.0</v>
      </c>
    </row>
    <row r="26" spans="1:22" ht="12.95" customHeight="1" x14ac:dyDescent="0.2">
      <c r="A26" s="21"/>
      <c r="B26" s="21" t="s">
        <v>28</v>
      </c>
      <c r="C26" s="27">
        <v>866</v>
      </c>
      <c r="D26" s="27">
        <f t="shared" si="10"/>
        <v>782</v>
      </c>
      <c r="E26" s="28">
        <f t="shared" si="7"/>
        <v>90.300230946882223</v>
      </c>
      <c r="F26" s="27">
        <v>422</v>
      </c>
      <c r="G26" s="28">
        <f t="shared" si="0"/>
        <v>53.964194373401533</v>
      </c>
      <c r="H26" s="27">
        <v>360</v>
      </c>
      <c r="I26" s="28">
        <f t="shared" si="1"/>
        <v>46.035805626598467</v>
      </c>
      <c r="J26" s="27"/>
      <c r="K26" s="28" t="str">
        <f t="shared" si="2"/>
        <v>.0</v>
      </c>
      <c r="L26" s="27">
        <f t="shared" si="11"/>
        <v>782</v>
      </c>
      <c r="M26" s="28">
        <f t="shared" si="3"/>
        <v>90.300230946882223</v>
      </c>
      <c r="N26" s="27">
        <v>484</v>
      </c>
      <c r="O26" s="28">
        <f t="shared" si="4"/>
        <v>61.892583120204606</v>
      </c>
      <c r="P26" s="27">
        <v>298</v>
      </c>
      <c r="Q26" s="28">
        <f t="shared" si="5"/>
        <v>38.107416879795394</v>
      </c>
      <c r="R26" s="27"/>
      <c r="S26" s="28" t="str">
        <f t="shared" si="6"/>
        <v>.0</v>
      </c>
    </row>
    <row r="27" spans="1:22" ht="12.95" customHeight="1" x14ac:dyDescent="0.2">
      <c r="A27" s="21"/>
      <c r="B27" s="21" t="s">
        <v>29</v>
      </c>
      <c r="C27" s="27">
        <v>445</v>
      </c>
      <c r="D27" s="27">
        <f t="shared" si="10"/>
        <v>297</v>
      </c>
      <c r="E27" s="28">
        <f t="shared" si="7"/>
        <v>66.741573033707866</v>
      </c>
      <c r="F27" s="27">
        <v>191</v>
      </c>
      <c r="G27" s="28">
        <f t="shared" si="0"/>
        <v>64.309764309764304</v>
      </c>
      <c r="H27" s="27">
        <v>106</v>
      </c>
      <c r="I27" s="28">
        <f t="shared" si="1"/>
        <v>35.690235690235689</v>
      </c>
      <c r="J27" s="27"/>
      <c r="K27" s="28" t="str">
        <f t="shared" si="2"/>
        <v>.0</v>
      </c>
      <c r="L27" s="27">
        <f t="shared" si="11"/>
        <v>291</v>
      </c>
      <c r="M27" s="28">
        <f t="shared" si="3"/>
        <v>65.393258426966298</v>
      </c>
      <c r="N27" s="27">
        <v>190</v>
      </c>
      <c r="O27" s="28">
        <f t="shared" si="4"/>
        <v>65.292096219931267</v>
      </c>
      <c r="P27" s="27">
        <v>101</v>
      </c>
      <c r="Q27" s="28">
        <f t="shared" si="5"/>
        <v>34.707903780068726</v>
      </c>
      <c r="R27" s="27"/>
      <c r="S27" s="28" t="str">
        <f t="shared" si="6"/>
        <v>.0</v>
      </c>
    </row>
    <row r="28" spans="1:22" ht="12.95" customHeight="1" x14ac:dyDescent="0.2">
      <c r="A28" s="21"/>
      <c r="B28" s="21" t="s">
        <v>30</v>
      </c>
      <c r="C28" s="27">
        <v>592</v>
      </c>
      <c r="D28" s="27">
        <f t="shared" si="10"/>
        <v>554</v>
      </c>
      <c r="E28" s="28">
        <f t="shared" si="7"/>
        <v>93.581081081081081</v>
      </c>
      <c r="F28" s="27">
        <v>291</v>
      </c>
      <c r="G28" s="28">
        <f t="shared" si="0"/>
        <v>52.527075812274369</v>
      </c>
      <c r="H28" s="27">
        <v>263</v>
      </c>
      <c r="I28" s="28">
        <f t="shared" si="1"/>
        <v>47.472924187725631</v>
      </c>
      <c r="J28" s="27"/>
      <c r="K28" s="28" t="str">
        <f t="shared" si="2"/>
        <v>.0</v>
      </c>
      <c r="L28" s="27">
        <f t="shared" si="11"/>
        <v>553</v>
      </c>
      <c r="M28" s="28">
        <f t="shared" si="3"/>
        <v>93.412162162162161</v>
      </c>
      <c r="N28" s="27">
        <v>339</v>
      </c>
      <c r="O28" s="28">
        <f t="shared" si="4"/>
        <v>61.301989150090421</v>
      </c>
      <c r="P28" s="27">
        <v>214</v>
      </c>
      <c r="Q28" s="28">
        <f t="shared" si="5"/>
        <v>38.698010849909586</v>
      </c>
      <c r="R28" s="27"/>
      <c r="S28" s="28" t="str">
        <f t="shared" si="6"/>
        <v>.0</v>
      </c>
    </row>
    <row r="29" spans="1:22" ht="12.95" customHeight="1" x14ac:dyDescent="0.2">
      <c r="A29" s="21"/>
      <c r="B29" s="21" t="s">
        <v>31</v>
      </c>
      <c r="C29" s="27">
        <v>148</v>
      </c>
      <c r="D29" s="27">
        <f t="shared" si="10"/>
        <v>90</v>
      </c>
      <c r="E29" s="28">
        <f t="shared" si="7"/>
        <v>60.810810810810814</v>
      </c>
      <c r="F29" s="27">
        <v>39</v>
      </c>
      <c r="G29" s="28">
        <f t="shared" si="0"/>
        <v>43.333333333333336</v>
      </c>
      <c r="H29" s="27">
        <v>51</v>
      </c>
      <c r="I29" s="28">
        <f t="shared" si="1"/>
        <v>56.666666666666664</v>
      </c>
      <c r="J29" s="27"/>
      <c r="K29" s="28" t="str">
        <f t="shared" si="2"/>
        <v>.0</v>
      </c>
      <c r="L29" s="27">
        <f t="shared" si="11"/>
        <v>89</v>
      </c>
      <c r="M29" s="28">
        <f t="shared" si="3"/>
        <v>60.13513513513513</v>
      </c>
      <c r="N29" s="27">
        <v>54</v>
      </c>
      <c r="O29" s="28">
        <f t="shared" si="4"/>
        <v>60.674157303370791</v>
      </c>
      <c r="P29" s="27">
        <v>35</v>
      </c>
      <c r="Q29" s="28">
        <f t="shared" si="5"/>
        <v>39.325842696629216</v>
      </c>
      <c r="R29" s="27"/>
      <c r="S29" s="28" t="str">
        <f t="shared" si="6"/>
        <v>.0</v>
      </c>
    </row>
    <row r="30" spans="1:22" s="14" customFormat="1" ht="12.95" customHeight="1" x14ac:dyDescent="0.2">
      <c r="A30" s="25" t="s">
        <v>32</v>
      </c>
      <c r="B30" s="25"/>
      <c r="C30" s="23">
        <f>SUM(C31:C39)</f>
        <v>6411</v>
      </c>
      <c r="D30" s="23">
        <f>SUM(D31:D39)</f>
        <v>4466</v>
      </c>
      <c r="E30" s="24">
        <f t="shared" si="7"/>
        <v>69.661519263765399</v>
      </c>
      <c r="F30" s="23">
        <f>SUM(F31:F39)</f>
        <v>2675</v>
      </c>
      <c r="G30" s="24">
        <f t="shared" si="0"/>
        <v>59.89699955217197</v>
      </c>
      <c r="H30" s="23">
        <f>SUM(H31:H39)</f>
        <v>1791</v>
      </c>
      <c r="I30" s="24">
        <f t="shared" si="1"/>
        <v>40.103000447828038</v>
      </c>
      <c r="J30" s="23">
        <f>SUM(J31:J39)</f>
        <v>0</v>
      </c>
      <c r="K30" s="24" t="str">
        <f t="shared" si="2"/>
        <v>.0</v>
      </c>
      <c r="L30" s="23">
        <f>SUM(L31:L39)</f>
        <v>4551</v>
      </c>
      <c r="M30" s="24">
        <f t="shared" si="3"/>
        <v>70.98736546560599</v>
      </c>
      <c r="N30" s="23">
        <f>SUM(N31:N39)</f>
        <v>3144</v>
      </c>
      <c r="O30" s="24">
        <f t="shared" si="4"/>
        <v>69.083717864205667</v>
      </c>
      <c r="P30" s="23">
        <f>SUM(P31:P39)</f>
        <v>1407</v>
      </c>
      <c r="Q30" s="24">
        <f t="shared" si="5"/>
        <v>30.916282135794333</v>
      </c>
      <c r="R30" s="23">
        <f>SUM(R31:R39)</f>
        <v>0</v>
      </c>
      <c r="S30" s="24" t="str">
        <f t="shared" si="6"/>
        <v>.0</v>
      </c>
    </row>
    <row r="31" spans="1:22" ht="12.95" customHeight="1" x14ac:dyDescent="0.2">
      <c r="A31" s="21"/>
      <c r="B31" s="21" t="s">
        <v>33</v>
      </c>
      <c r="C31" s="27">
        <v>668</v>
      </c>
      <c r="D31" s="27">
        <f t="shared" ref="D31:D39" si="12">SUM(F31,H31,J31)</f>
        <v>629</v>
      </c>
      <c r="E31" s="28">
        <f t="shared" si="7"/>
        <v>94.161676646706582</v>
      </c>
      <c r="F31" s="27">
        <v>421</v>
      </c>
      <c r="G31" s="28">
        <f t="shared" si="0"/>
        <v>66.931637519872808</v>
      </c>
      <c r="H31" s="27">
        <v>208</v>
      </c>
      <c r="I31" s="28">
        <f t="shared" si="1"/>
        <v>33.068362480127185</v>
      </c>
      <c r="J31" s="27"/>
      <c r="K31" s="28" t="str">
        <f t="shared" si="2"/>
        <v>.0</v>
      </c>
      <c r="L31" s="27">
        <f t="shared" ref="L31:L39" si="13">SUM(N31,P31,R31)</f>
        <v>627</v>
      </c>
      <c r="M31" s="28">
        <f t="shared" si="3"/>
        <v>93.862275449101801</v>
      </c>
      <c r="N31" s="27">
        <v>430</v>
      </c>
      <c r="O31" s="28">
        <f t="shared" si="4"/>
        <v>68.580542264752779</v>
      </c>
      <c r="P31" s="27">
        <v>197</v>
      </c>
      <c r="Q31" s="28">
        <f t="shared" si="5"/>
        <v>31.419457735247207</v>
      </c>
      <c r="R31" s="27"/>
      <c r="S31" s="28" t="str">
        <f t="shared" si="6"/>
        <v>.0</v>
      </c>
    </row>
    <row r="32" spans="1:22" ht="12.95" customHeight="1" x14ac:dyDescent="0.2">
      <c r="A32" s="21"/>
      <c r="B32" s="21" t="s">
        <v>34</v>
      </c>
      <c r="C32" s="27">
        <v>1088</v>
      </c>
      <c r="D32" s="27">
        <f t="shared" si="12"/>
        <v>746</v>
      </c>
      <c r="E32" s="28">
        <f t="shared" si="7"/>
        <v>68.566176470588232</v>
      </c>
      <c r="F32" s="27">
        <v>516</v>
      </c>
      <c r="G32" s="28">
        <f t="shared" si="0"/>
        <v>69.168900804289549</v>
      </c>
      <c r="H32" s="27">
        <v>230</v>
      </c>
      <c r="I32" s="28">
        <f t="shared" si="1"/>
        <v>30.831099195710454</v>
      </c>
      <c r="J32" s="27"/>
      <c r="K32" s="28" t="str">
        <f t="shared" si="2"/>
        <v>.0</v>
      </c>
      <c r="L32" s="27">
        <f t="shared" si="13"/>
        <v>746</v>
      </c>
      <c r="M32" s="28">
        <f t="shared" si="3"/>
        <v>68.566176470588232</v>
      </c>
      <c r="N32" s="27">
        <v>626</v>
      </c>
      <c r="O32" s="28">
        <f t="shared" si="4"/>
        <v>83.914209115281508</v>
      </c>
      <c r="P32" s="27">
        <v>120</v>
      </c>
      <c r="Q32" s="28">
        <f t="shared" si="5"/>
        <v>16.085790884718499</v>
      </c>
      <c r="R32" s="27"/>
      <c r="S32" s="28" t="str">
        <f t="shared" si="6"/>
        <v>.0</v>
      </c>
    </row>
    <row r="33" spans="1:19" ht="12.95" customHeight="1" x14ac:dyDescent="0.2">
      <c r="A33" s="21"/>
      <c r="B33" s="21" t="s">
        <v>35</v>
      </c>
      <c r="C33" s="27">
        <v>412</v>
      </c>
      <c r="D33" s="27">
        <f t="shared" si="12"/>
        <v>366</v>
      </c>
      <c r="E33" s="28">
        <f t="shared" si="7"/>
        <v>88.834951456310691</v>
      </c>
      <c r="F33" s="27">
        <v>215</v>
      </c>
      <c r="G33" s="28">
        <f t="shared" si="0"/>
        <v>58.743169398907099</v>
      </c>
      <c r="H33" s="27">
        <v>151</v>
      </c>
      <c r="I33" s="28">
        <f t="shared" si="1"/>
        <v>41.256830601092901</v>
      </c>
      <c r="J33" s="27"/>
      <c r="K33" s="28" t="str">
        <f t="shared" si="2"/>
        <v>.0</v>
      </c>
      <c r="L33" s="27">
        <f t="shared" si="13"/>
        <v>364</v>
      </c>
      <c r="M33" s="28">
        <f t="shared" si="3"/>
        <v>88.349514563106794</v>
      </c>
      <c r="N33" s="27">
        <v>258</v>
      </c>
      <c r="O33" s="28">
        <f t="shared" si="4"/>
        <v>70.879120879120876</v>
      </c>
      <c r="P33" s="27">
        <v>106</v>
      </c>
      <c r="Q33" s="28">
        <f t="shared" si="5"/>
        <v>29.120879120879124</v>
      </c>
      <c r="R33" s="27"/>
      <c r="S33" s="28" t="str">
        <f t="shared" si="6"/>
        <v>.0</v>
      </c>
    </row>
    <row r="34" spans="1:19" ht="12.95" customHeight="1" x14ac:dyDescent="0.2">
      <c r="A34" s="21"/>
      <c r="B34" s="21" t="s">
        <v>36</v>
      </c>
      <c r="C34" s="27">
        <v>607</v>
      </c>
      <c r="D34" s="27">
        <f t="shared" si="12"/>
        <v>499</v>
      </c>
      <c r="E34" s="28">
        <f t="shared" si="7"/>
        <v>82.207578253706757</v>
      </c>
      <c r="F34" s="27">
        <v>360</v>
      </c>
      <c r="G34" s="28">
        <f t="shared" si="0"/>
        <v>72.144288577154313</v>
      </c>
      <c r="H34" s="27">
        <v>139</v>
      </c>
      <c r="I34" s="28">
        <f t="shared" si="1"/>
        <v>27.85571142284569</v>
      </c>
      <c r="J34" s="27"/>
      <c r="K34" s="28" t="str">
        <f t="shared" si="2"/>
        <v>.0</v>
      </c>
      <c r="L34" s="27">
        <f t="shared" si="13"/>
        <v>495</v>
      </c>
      <c r="M34" s="28">
        <f t="shared" si="3"/>
        <v>81.548599670510711</v>
      </c>
      <c r="N34" s="27">
        <v>396</v>
      </c>
      <c r="O34" s="28">
        <f t="shared" si="4"/>
        <v>80</v>
      </c>
      <c r="P34" s="27">
        <v>99</v>
      </c>
      <c r="Q34" s="28">
        <f t="shared" si="5"/>
        <v>20</v>
      </c>
      <c r="R34" s="27"/>
      <c r="S34" s="28" t="str">
        <f t="shared" si="6"/>
        <v>.0</v>
      </c>
    </row>
    <row r="35" spans="1:19" ht="12.95" customHeight="1" x14ac:dyDescent="0.2">
      <c r="A35" s="21"/>
      <c r="B35" s="21" t="s">
        <v>37</v>
      </c>
      <c r="C35" s="27">
        <v>948</v>
      </c>
      <c r="D35" s="27">
        <f t="shared" si="12"/>
        <v>556</v>
      </c>
      <c r="E35" s="28">
        <f t="shared" si="7"/>
        <v>58.649789029535867</v>
      </c>
      <c r="F35" s="27">
        <v>244</v>
      </c>
      <c r="G35" s="28">
        <f t="shared" si="0"/>
        <v>43.884892086330936</v>
      </c>
      <c r="H35" s="27">
        <v>312</v>
      </c>
      <c r="I35" s="28">
        <f t="shared" si="1"/>
        <v>56.115107913669057</v>
      </c>
      <c r="J35" s="27"/>
      <c r="K35" s="28" t="str">
        <f t="shared" si="2"/>
        <v>.0</v>
      </c>
      <c r="L35" s="27">
        <f t="shared" si="13"/>
        <v>548</v>
      </c>
      <c r="M35" s="28">
        <f t="shared" si="3"/>
        <v>57.805907172995788</v>
      </c>
      <c r="N35" s="27">
        <v>281</v>
      </c>
      <c r="O35" s="28">
        <f t="shared" si="4"/>
        <v>51.277372262773724</v>
      </c>
      <c r="P35" s="27">
        <v>267</v>
      </c>
      <c r="Q35" s="28">
        <f t="shared" si="5"/>
        <v>48.722627737226276</v>
      </c>
      <c r="R35" s="27"/>
      <c r="S35" s="28" t="str">
        <f t="shared" si="6"/>
        <v>.0</v>
      </c>
    </row>
    <row r="36" spans="1:19" ht="12.95" customHeight="1" x14ac:dyDescent="0.2">
      <c r="A36" s="21"/>
      <c r="B36" s="21" t="s">
        <v>38</v>
      </c>
      <c r="C36" s="27">
        <v>1512</v>
      </c>
      <c r="D36" s="27">
        <f t="shared" si="12"/>
        <v>830</v>
      </c>
      <c r="E36" s="28">
        <f t="shared" si="7"/>
        <v>54.894179894179892</v>
      </c>
      <c r="F36" s="27">
        <v>366</v>
      </c>
      <c r="G36" s="28">
        <f t="shared" si="0"/>
        <v>44.096385542168676</v>
      </c>
      <c r="H36" s="27">
        <v>464</v>
      </c>
      <c r="I36" s="28">
        <f t="shared" si="1"/>
        <v>55.903614457831331</v>
      </c>
      <c r="J36" s="27"/>
      <c r="K36" s="28" t="str">
        <f t="shared" si="2"/>
        <v>.0</v>
      </c>
      <c r="L36" s="27">
        <f t="shared" si="13"/>
        <v>907</v>
      </c>
      <c r="M36" s="28">
        <f t="shared" si="3"/>
        <v>59.986772486772487</v>
      </c>
      <c r="N36" s="27">
        <v>538</v>
      </c>
      <c r="O36" s="28">
        <f t="shared" si="4"/>
        <v>59.316427783902981</v>
      </c>
      <c r="P36" s="27">
        <v>369</v>
      </c>
      <c r="Q36" s="28">
        <f t="shared" si="5"/>
        <v>40.683572216097026</v>
      </c>
      <c r="R36" s="27"/>
      <c r="S36" s="28" t="str">
        <f t="shared" si="6"/>
        <v>.0</v>
      </c>
    </row>
    <row r="37" spans="1:19" ht="12.95" customHeight="1" x14ac:dyDescent="0.2">
      <c r="A37" s="21"/>
      <c r="B37" s="21" t="s">
        <v>39</v>
      </c>
      <c r="C37" s="27">
        <v>406</v>
      </c>
      <c r="D37" s="27">
        <f t="shared" si="12"/>
        <v>265</v>
      </c>
      <c r="E37" s="28">
        <f t="shared" si="7"/>
        <v>65.270935960591132</v>
      </c>
      <c r="F37" s="27">
        <v>192</v>
      </c>
      <c r="G37" s="28">
        <f t="shared" si="0"/>
        <v>72.452830188679243</v>
      </c>
      <c r="H37" s="27">
        <v>73</v>
      </c>
      <c r="I37" s="28">
        <f t="shared" si="1"/>
        <v>27.547169811320753</v>
      </c>
      <c r="J37" s="27"/>
      <c r="K37" s="28" t="str">
        <f t="shared" si="2"/>
        <v>.0</v>
      </c>
      <c r="L37" s="27">
        <f t="shared" si="13"/>
        <v>256</v>
      </c>
      <c r="M37" s="28">
        <f t="shared" si="3"/>
        <v>63.054187192118228</v>
      </c>
      <c r="N37" s="27">
        <v>194</v>
      </c>
      <c r="O37" s="28">
        <f t="shared" si="4"/>
        <v>75.78125</v>
      </c>
      <c r="P37" s="27">
        <v>62</v>
      </c>
      <c r="Q37" s="28">
        <f t="shared" si="5"/>
        <v>24.21875</v>
      </c>
      <c r="R37" s="27"/>
      <c r="S37" s="28" t="str">
        <f t="shared" si="6"/>
        <v>.0</v>
      </c>
    </row>
    <row r="38" spans="1:19" ht="12.95" customHeight="1" x14ac:dyDescent="0.2">
      <c r="A38" s="21"/>
      <c r="B38" s="21" t="s">
        <v>40</v>
      </c>
      <c r="C38" s="27">
        <v>372</v>
      </c>
      <c r="D38" s="27">
        <f t="shared" si="12"/>
        <v>297</v>
      </c>
      <c r="E38" s="28">
        <f t="shared" si="7"/>
        <v>79.838709677419345</v>
      </c>
      <c r="F38" s="27">
        <v>155</v>
      </c>
      <c r="G38" s="28">
        <f t="shared" si="0"/>
        <v>52.188552188552187</v>
      </c>
      <c r="H38" s="27">
        <v>142</v>
      </c>
      <c r="I38" s="28">
        <f t="shared" si="1"/>
        <v>47.811447811447813</v>
      </c>
      <c r="J38" s="27"/>
      <c r="K38" s="28" t="str">
        <f t="shared" si="2"/>
        <v>.0</v>
      </c>
      <c r="L38" s="27">
        <f t="shared" si="13"/>
        <v>296</v>
      </c>
      <c r="M38" s="28">
        <f t="shared" si="3"/>
        <v>79.569892473118273</v>
      </c>
      <c r="N38" s="27">
        <v>157</v>
      </c>
      <c r="O38" s="28">
        <f t="shared" si="4"/>
        <v>53.04054054054054</v>
      </c>
      <c r="P38" s="27">
        <v>139</v>
      </c>
      <c r="Q38" s="28">
        <f t="shared" si="5"/>
        <v>46.95945945945946</v>
      </c>
      <c r="R38" s="27"/>
      <c r="S38" s="28" t="str">
        <f t="shared" si="6"/>
        <v>.0</v>
      </c>
    </row>
    <row r="39" spans="1:19" ht="12.95" customHeight="1" x14ac:dyDescent="0.2">
      <c r="A39" s="21"/>
      <c r="B39" s="21" t="s">
        <v>41</v>
      </c>
      <c r="C39" s="27">
        <v>398</v>
      </c>
      <c r="D39" s="27">
        <f t="shared" si="12"/>
        <v>278</v>
      </c>
      <c r="E39" s="28">
        <f t="shared" si="7"/>
        <v>69.849246231155774</v>
      </c>
      <c r="F39" s="27">
        <v>206</v>
      </c>
      <c r="G39" s="28">
        <f t="shared" si="0"/>
        <v>74.100719424460422</v>
      </c>
      <c r="H39" s="27">
        <v>72</v>
      </c>
      <c r="I39" s="28">
        <f t="shared" si="1"/>
        <v>25.899280575539567</v>
      </c>
      <c r="J39" s="27"/>
      <c r="K39" s="28" t="str">
        <f t="shared" si="2"/>
        <v>.0</v>
      </c>
      <c r="L39" s="27">
        <f t="shared" si="13"/>
        <v>312</v>
      </c>
      <c r="M39" s="28">
        <f t="shared" si="3"/>
        <v>78.391959798994975</v>
      </c>
      <c r="N39" s="27">
        <v>264</v>
      </c>
      <c r="O39" s="28">
        <f t="shared" si="4"/>
        <v>84.615384615384613</v>
      </c>
      <c r="P39" s="27">
        <v>48</v>
      </c>
      <c r="Q39" s="28">
        <f t="shared" si="5"/>
        <v>15.384615384615385</v>
      </c>
      <c r="R39" s="27"/>
      <c r="S39" s="28" t="str">
        <f t="shared" si="6"/>
        <v>.0</v>
      </c>
    </row>
    <row r="40" spans="1:19" s="14" customFormat="1" ht="12" customHeight="1" x14ac:dyDescent="0.2">
      <c r="A40" s="25" t="s">
        <v>42</v>
      </c>
      <c r="B40" s="25"/>
      <c r="C40" s="23">
        <f>SUM(C41:C49)</f>
        <v>26777</v>
      </c>
      <c r="D40" s="23">
        <f>SUM(D41:D49)</f>
        <v>11539</v>
      </c>
      <c r="E40" s="24">
        <f t="shared" si="7"/>
        <v>43.092952907345854</v>
      </c>
      <c r="F40" s="23">
        <f>SUM(F41:F49)</f>
        <v>7167</v>
      </c>
      <c r="G40" s="24">
        <f t="shared" si="0"/>
        <v>62.111101481930845</v>
      </c>
      <c r="H40" s="23">
        <f>SUM(H41:H49)</f>
        <v>4372</v>
      </c>
      <c r="I40" s="24">
        <f t="shared" si="1"/>
        <v>37.888898518069155</v>
      </c>
      <c r="J40" s="23">
        <f>SUM(J41:J49)</f>
        <v>0</v>
      </c>
      <c r="K40" s="24" t="str">
        <f t="shared" si="2"/>
        <v>.0</v>
      </c>
      <c r="L40" s="23">
        <f>SUM(L41:L49)</f>
        <v>11508</v>
      </c>
      <c r="M40" s="24">
        <f t="shared" si="3"/>
        <v>42.977181909848007</v>
      </c>
      <c r="N40" s="23">
        <f>SUM(N41:N49)</f>
        <v>8263</v>
      </c>
      <c r="O40" s="24">
        <f t="shared" si="4"/>
        <v>71.802224539450819</v>
      </c>
      <c r="P40" s="23">
        <f>SUM(P41:P49)</f>
        <v>3245</v>
      </c>
      <c r="Q40" s="24">
        <f t="shared" si="5"/>
        <v>28.197775460549185</v>
      </c>
      <c r="R40" s="23">
        <f>SUM(R41:R49)</f>
        <v>0</v>
      </c>
      <c r="S40" s="24" t="str">
        <f t="shared" si="6"/>
        <v>.0</v>
      </c>
    </row>
    <row r="41" spans="1:19" ht="12" customHeight="1" x14ac:dyDescent="0.2">
      <c r="A41" s="21"/>
      <c r="B41" s="21" t="s">
        <v>43</v>
      </c>
      <c r="C41" s="27">
        <v>333</v>
      </c>
      <c r="D41" s="27">
        <f t="shared" ref="D41:D49" si="14">SUM(F41,H41,J41)</f>
        <v>270</v>
      </c>
      <c r="E41" s="28">
        <f t="shared" si="7"/>
        <v>81.081081081081081</v>
      </c>
      <c r="F41" s="27">
        <v>155</v>
      </c>
      <c r="G41" s="28">
        <f t="shared" si="0"/>
        <v>57.407407407407405</v>
      </c>
      <c r="H41" s="27">
        <v>115</v>
      </c>
      <c r="I41" s="28">
        <f t="shared" si="1"/>
        <v>42.592592592592595</v>
      </c>
      <c r="J41" s="27"/>
      <c r="K41" s="28" t="str">
        <f t="shared" si="2"/>
        <v>.0</v>
      </c>
      <c r="L41" s="27">
        <f t="shared" ref="L41:L49" si="15">SUM(N41,P41,R41)</f>
        <v>269</v>
      </c>
      <c r="M41" s="28">
        <f t="shared" si="3"/>
        <v>80.780780780780788</v>
      </c>
      <c r="N41" s="27">
        <v>184</v>
      </c>
      <c r="O41" s="28">
        <f t="shared" si="4"/>
        <v>68.40148698884758</v>
      </c>
      <c r="P41" s="27">
        <v>85</v>
      </c>
      <c r="Q41" s="28">
        <f t="shared" si="5"/>
        <v>31.59851301115242</v>
      </c>
      <c r="R41" s="27"/>
      <c r="S41" s="28" t="str">
        <f t="shared" si="6"/>
        <v>.0</v>
      </c>
    </row>
    <row r="42" spans="1:19" ht="12" customHeight="1" x14ac:dyDescent="0.2">
      <c r="A42" s="21"/>
      <c r="B42" s="21" t="s">
        <v>44</v>
      </c>
      <c r="C42" s="27">
        <v>186</v>
      </c>
      <c r="D42" s="27">
        <f t="shared" si="14"/>
        <v>126</v>
      </c>
      <c r="E42" s="28">
        <f t="shared" si="7"/>
        <v>67.741935483870961</v>
      </c>
      <c r="F42" s="27">
        <v>57</v>
      </c>
      <c r="G42" s="28">
        <f t="shared" si="0"/>
        <v>45.238095238095241</v>
      </c>
      <c r="H42" s="27">
        <v>69</v>
      </c>
      <c r="I42" s="28">
        <f t="shared" si="1"/>
        <v>54.761904761904766</v>
      </c>
      <c r="J42" s="27"/>
      <c r="K42" s="28" t="str">
        <f t="shared" si="2"/>
        <v>.0</v>
      </c>
      <c r="L42" s="27">
        <f t="shared" si="15"/>
        <v>126</v>
      </c>
      <c r="M42" s="28">
        <f t="shared" si="3"/>
        <v>67.741935483870961</v>
      </c>
      <c r="N42" s="27">
        <v>74</v>
      </c>
      <c r="O42" s="28">
        <f t="shared" si="4"/>
        <v>58.730158730158735</v>
      </c>
      <c r="P42" s="27">
        <v>52</v>
      </c>
      <c r="Q42" s="28">
        <f t="shared" si="5"/>
        <v>41.269841269841265</v>
      </c>
      <c r="R42" s="27"/>
      <c r="S42" s="28" t="str">
        <f t="shared" si="6"/>
        <v>.0</v>
      </c>
    </row>
    <row r="43" spans="1:19" ht="12" customHeight="1" x14ac:dyDescent="0.2">
      <c r="A43" s="21"/>
      <c r="B43" s="21" t="s">
        <v>45</v>
      </c>
      <c r="C43" s="27">
        <v>435</v>
      </c>
      <c r="D43" s="27">
        <f t="shared" si="14"/>
        <v>236</v>
      </c>
      <c r="E43" s="28">
        <f t="shared" si="7"/>
        <v>54.252873563218394</v>
      </c>
      <c r="F43" s="27">
        <v>139</v>
      </c>
      <c r="G43" s="28">
        <f t="shared" si="0"/>
        <v>58.898305084745758</v>
      </c>
      <c r="H43" s="27">
        <v>97</v>
      </c>
      <c r="I43" s="28">
        <f t="shared" si="1"/>
        <v>41.101694915254242</v>
      </c>
      <c r="J43" s="27"/>
      <c r="K43" s="28" t="str">
        <f t="shared" si="2"/>
        <v>.0</v>
      </c>
      <c r="L43" s="27">
        <f t="shared" si="15"/>
        <v>227</v>
      </c>
      <c r="M43" s="28">
        <f t="shared" si="3"/>
        <v>52.183908045977013</v>
      </c>
      <c r="N43" s="27">
        <v>145</v>
      </c>
      <c r="O43" s="28">
        <f t="shared" si="4"/>
        <v>63.876651982378853</v>
      </c>
      <c r="P43" s="27">
        <v>82</v>
      </c>
      <c r="Q43" s="28">
        <f t="shared" si="5"/>
        <v>36.12334801762114</v>
      </c>
      <c r="R43" s="27"/>
      <c r="S43" s="28" t="str">
        <f t="shared" si="6"/>
        <v>.0</v>
      </c>
    </row>
    <row r="44" spans="1:19" ht="12" customHeight="1" x14ac:dyDescent="0.2">
      <c r="A44" s="21"/>
      <c r="B44" s="21" t="s">
        <v>46</v>
      </c>
      <c r="C44" s="27">
        <v>225</v>
      </c>
      <c r="D44" s="27">
        <f t="shared" si="14"/>
        <v>173</v>
      </c>
      <c r="E44" s="28">
        <f t="shared" si="7"/>
        <v>76.888888888888886</v>
      </c>
      <c r="F44" s="27">
        <v>76</v>
      </c>
      <c r="G44" s="28">
        <f t="shared" si="0"/>
        <v>43.930635838150287</v>
      </c>
      <c r="H44" s="27">
        <v>97</v>
      </c>
      <c r="I44" s="28">
        <f t="shared" si="1"/>
        <v>56.069364161849713</v>
      </c>
      <c r="J44" s="27"/>
      <c r="K44" s="28" t="str">
        <f t="shared" si="2"/>
        <v>.0</v>
      </c>
      <c r="L44" s="27">
        <f t="shared" si="15"/>
        <v>173</v>
      </c>
      <c r="M44" s="28">
        <f t="shared" si="3"/>
        <v>76.888888888888886</v>
      </c>
      <c r="N44" s="27">
        <v>82</v>
      </c>
      <c r="O44" s="28">
        <f t="shared" si="4"/>
        <v>47.398843930635834</v>
      </c>
      <c r="P44" s="27">
        <v>91</v>
      </c>
      <c r="Q44" s="28">
        <f t="shared" si="5"/>
        <v>52.601156069364166</v>
      </c>
      <c r="R44" s="27"/>
      <c r="S44" s="28" t="str">
        <f t="shared" si="6"/>
        <v>.0</v>
      </c>
    </row>
    <row r="45" spans="1:19" ht="12" customHeight="1" x14ac:dyDescent="0.2">
      <c r="A45" s="21"/>
      <c r="B45" s="21" t="s">
        <v>47</v>
      </c>
      <c r="C45" s="27">
        <v>587</v>
      </c>
      <c r="D45" s="27">
        <f t="shared" si="14"/>
        <v>442</v>
      </c>
      <c r="E45" s="28">
        <f t="shared" si="7"/>
        <v>75.298126064735953</v>
      </c>
      <c r="F45" s="27">
        <v>341</v>
      </c>
      <c r="G45" s="28">
        <f t="shared" si="0"/>
        <v>77.149321266968329</v>
      </c>
      <c r="H45" s="27">
        <v>101</v>
      </c>
      <c r="I45" s="28">
        <f t="shared" si="1"/>
        <v>22.850678733031675</v>
      </c>
      <c r="J45" s="27"/>
      <c r="K45" s="28" t="str">
        <f t="shared" si="2"/>
        <v>.0</v>
      </c>
      <c r="L45" s="27">
        <f t="shared" si="15"/>
        <v>443</v>
      </c>
      <c r="M45" s="28">
        <f t="shared" si="3"/>
        <v>75.468483816013631</v>
      </c>
      <c r="N45" s="27">
        <v>334</v>
      </c>
      <c r="O45" s="28">
        <f t="shared" si="4"/>
        <v>75.395033860045146</v>
      </c>
      <c r="P45" s="27">
        <v>109</v>
      </c>
      <c r="Q45" s="28">
        <f t="shared" si="5"/>
        <v>24.604966139954854</v>
      </c>
      <c r="R45" s="27"/>
      <c r="S45" s="28" t="str">
        <f t="shared" si="6"/>
        <v>.0</v>
      </c>
    </row>
    <row r="46" spans="1:19" ht="12" customHeight="1" x14ac:dyDescent="0.2">
      <c r="A46" s="21"/>
      <c r="B46" s="21" t="s">
        <v>48</v>
      </c>
      <c r="C46" s="27">
        <v>1084</v>
      </c>
      <c r="D46" s="27">
        <f t="shared" si="14"/>
        <v>1024</v>
      </c>
      <c r="E46" s="28">
        <f t="shared" si="7"/>
        <v>94.464944649446494</v>
      </c>
      <c r="F46" s="27">
        <v>555</v>
      </c>
      <c r="G46" s="28">
        <f t="shared" si="0"/>
        <v>54.19921875</v>
      </c>
      <c r="H46" s="27">
        <v>469</v>
      </c>
      <c r="I46" s="28">
        <f t="shared" si="1"/>
        <v>45.80078125</v>
      </c>
      <c r="J46" s="27"/>
      <c r="K46" s="28" t="str">
        <f t="shared" si="2"/>
        <v>.0</v>
      </c>
      <c r="L46" s="27">
        <f t="shared" si="15"/>
        <v>1010</v>
      </c>
      <c r="M46" s="28">
        <f t="shared" si="3"/>
        <v>93.173431734317347</v>
      </c>
      <c r="N46" s="27">
        <v>714</v>
      </c>
      <c r="O46" s="28">
        <f t="shared" si="4"/>
        <v>70.693069306930695</v>
      </c>
      <c r="P46" s="27">
        <v>296</v>
      </c>
      <c r="Q46" s="28">
        <f t="shared" si="5"/>
        <v>29.306930693069305</v>
      </c>
      <c r="R46" s="27"/>
      <c r="S46" s="28" t="str">
        <f t="shared" si="6"/>
        <v>.0</v>
      </c>
    </row>
    <row r="47" spans="1:19" ht="12" customHeight="1" x14ac:dyDescent="0.2">
      <c r="A47" s="21"/>
      <c r="B47" s="21" t="s">
        <v>49</v>
      </c>
      <c r="C47" s="27">
        <v>934</v>
      </c>
      <c r="D47" s="27">
        <f t="shared" si="14"/>
        <v>676</v>
      </c>
      <c r="E47" s="28">
        <f t="shared" si="7"/>
        <v>72.376873661670231</v>
      </c>
      <c r="F47" s="27">
        <v>474</v>
      </c>
      <c r="G47" s="28">
        <f t="shared" si="0"/>
        <v>70.118343195266277</v>
      </c>
      <c r="H47" s="27">
        <v>202</v>
      </c>
      <c r="I47" s="28">
        <f t="shared" si="1"/>
        <v>29.88165680473373</v>
      </c>
      <c r="J47" s="27"/>
      <c r="K47" s="28" t="str">
        <f t="shared" si="2"/>
        <v>.0</v>
      </c>
      <c r="L47" s="27">
        <f t="shared" si="15"/>
        <v>674</v>
      </c>
      <c r="M47" s="28">
        <f t="shared" si="3"/>
        <v>72.162740899357601</v>
      </c>
      <c r="N47" s="27">
        <v>559</v>
      </c>
      <c r="O47" s="28">
        <f t="shared" si="4"/>
        <v>82.937685459940653</v>
      </c>
      <c r="P47" s="27">
        <v>115</v>
      </c>
      <c r="Q47" s="28">
        <f t="shared" si="5"/>
        <v>17.062314540059347</v>
      </c>
      <c r="R47" s="27"/>
      <c r="S47" s="28" t="str">
        <f t="shared" si="6"/>
        <v>.0</v>
      </c>
    </row>
    <row r="48" spans="1:19" ht="12" customHeight="1" x14ac:dyDescent="0.2">
      <c r="A48" s="21"/>
      <c r="B48" s="21" t="s">
        <v>50</v>
      </c>
      <c r="C48" s="27">
        <v>11479</v>
      </c>
      <c r="D48" s="27">
        <f t="shared" si="14"/>
        <v>3991</v>
      </c>
      <c r="E48" s="28">
        <f t="shared" si="7"/>
        <v>34.767836919592298</v>
      </c>
      <c r="F48" s="27">
        <v>2481</v>
      </c>
      <c r="G48" s="28">
        <f t="shared" si="0"/>
        <v>62.164870959659233</v>
      </c>
      <c r="H48" s="27">
        <v>1510</v>
      </c>
      <c r="I48" s="28">
        <f t="shared" si="1"/>
        <v>37.835129040340767</v>
      </c>
      <c r="J48" s="27"/>
      <c r="K48" s="28" t="str">
        <f t="shared" si="2"/>
        <v>.0</v>
      </c>
      <c r="L48" s="27">
        <f t="shared" si="15"/>
        <v>3989</v>
      </c>
      <c r="M48" s="28">
        <f t="shared" si="3"/>
        <v>34.750413799111421</v>
      </c>
      <c r="N48" s="27">
        <v>2836</v>
      </c>
      <c r="O48" s="28">
        <f t="shared" si="4"/>
        <v>71.095512659814489</v>
      </c>
      <c r="P48" s="27">
        <v>1153</v>
      </c>
      <c r="Q48" s="28">
        <f t="shared" si="5"/>
        <v>28.904487340185508</v>
      </c>
      <c r="R48" s="27"/>
      <c r="S48" s="28" t="str">
        <f t="shared" si="6"/>
        <v>.0</v>
      </c>
    </row>
    <row r="49" spans="1:19" ht="12" customHeight="1" x14ac:dyDescent="0.2">
      <c r="A49" s="21"/>
      <c r="B49" s="21" t="s">
        <v>51</v>
      </c>
      <c r="C49" s="27">
        <v>11514</v>
      </c>
      <c r="D49" s="27">
        <f t="shared" si="14"/>
        <v>4601</v>
      </c>
      <c r="E49" s="28">
        <f t="shared" si="7"/>
        <v>39.960048636442593</v>
      </c>
      <c r="F49" s="27">
        <v>2889</v>
      </c>
      <c r="G49" s="28">
        <f t="shared" si="0"/>
        <v>62.790697674418603</v>
      </c>
      <c r="H49" s="27">
        <v>1712</v>
      </c>
      <c r="I49" s="28">
        <f t="shared" si="1"/>
        <v>37.209302325581397</v>
      </c>
      <c r="J49" s="27"/>
      <c r="K49" s="28" t="str">
        <f t="shared" si="2"/>
        <v>.0</v>
      </c>
      <c r="L49" s="27">
        <f t="shared" si="15"/>
        <v>4597</v>
      </c>
      <c r="M49" s="28">
        <f t="shared" si="3"/>
        <v>39.92530832030571</v>
      </c>
      <c r="N49" s="27">
        <v>3335</v>
      </c>
      <c r="O49" s="28">
        <f t="shared" si="4"/>
        <v>72.547313465303461</v>
      </c>
      <c r="P49" s="27">
        <v>1262</v>
      </c>
      <c r="Q49" s="28">
        <f t="shared" si="5"/>
        <v>27.452686534696539</v>
      </c>
      <c r="R49" s="27"/>
      <c r="S49" s="28" t="str">
        <f t="shared" si="6"/>
        <v>.0</v>
      </c>
    </row>
    <row r="50" spans="1:19" s="14" customFormat="1" ht="12" customHeight="1" x14ac:dyDescent="0.2">
      <c r="A50" s="25" t="s">
        <v>52</v>
      </c>
      <c r="B50" s="25"/>
      <c r="C50" s="23">
        <f>SUM(C51:C59)</f>
        <v>6518</v>
      </c>
      <c r="D50" s="23">
        <f>SUM(D51:D59)</f>
        <v>5001</v>
      </c>
      <c r="E50" s="24">
        <f t="shared" si="7"/>
        <v>76.725989567351945</v>
      </c>
      <c r="F50" s="23">
        <f>SUM(F51:F59)</f>
        <v>2973</v>
      </c>
      <c r="G50" s="24">
        <f t="shared" si="0"/>
        <v>59.448110377924415</v>
      </c>
      <c r="H50" s="23">
        <f>SUM(H51:H59)</f>
        <v>2028</v>
      </c>
      <c r="I50" s="24">
        <f t="shared" si="1"/>
        <v>40.551889622075585</v>
      </c>
      <c r="J50" s="23">
        <f>SUM(J51:J59)</f>
        <v>0</v>
      </c>
      <c r="K50" s="24" t="str">
        <f t="shared" si="2"/>
        <v>.0</v>
      </c>
      <c r="L50" s="23">
        <f>SUM(L51:L59)</f>
        <v>5098</v>
      </c>
      <c r="M50" s="24">
        <f t="shared" si="3"/>
        <v>78.21417612764651</v>
      </c>
      <c r="N50" s="23">
        <f>SUM(N51:N59)</f>
        <v>3429</v>
      </c>
      <c r="O50" s="24">
        <f t="shared" si="4"/>
        <v>67.26167124362496</v>
      </c>
      <c r="P50" s="23">
        <f>SUM(P51:P59)</f>
        <v>1669</v>
      </c>
      <c r="Q50" s="24">
        <f t="shared" si="5"/>
        <v>32.738328756375054</v>
      </c>
      <c r="R50" s="23">
        <f>SUM(R51:R59)</f>
        <v>0</v>
      </c>
      <c r="S50" s="24" t="str">
        <f t="shared" si="6"/>
        <v>.0</v>
      </c>
    </row>
    <row r="51" spans="1:19" ht="12" customHeight="1" x14ac:dyDescent="0.2">
      <c r="A51" s="21"/>
      <c r="B51" s="21" t="s">
        <v>53</v>
      </c>
      <c r="C51" s="27">
        <v>642</v>
      </c>
      <c r="D51" s="27">
        <f t="shared" ref="D51:D59" si="16">SUM(F51,H51,J51)</f>
        <v>441</v>
      </c>
      <c r="E51" s="28">
        <f t="shared" si="7"/>
        <v>68.691588785046733</v>
      </c>
      <c r="F51" s="27">
        <v>307</v>
      </c>
      <c r="G51" s="28">
        <f t="shared" si="0"/>
        <v>69.614512471655331</v>
      </c>
      <c r="H51" s="27">
        <v>134</v>
      </c>
      <c r="I51" s="28">
        <f t="shared" si="1"/>
        <v>30.385487528344672</v>
      </c>
      <c r="J51" s="27"/>
      <c r="K51" s="28" t="str">
        <f t="shared" si="2"/>
        <v>.0</v>
      </c>
      <c r="L51" s="27">
        <f t="shared" ref="L51:L59" si="17">SUM(N51,P51,R51)</f>
        <v>443</v>
      </c>
      <c r="M51" s="28">
        <f t="shared" si="3"/>
        <v>69.003115264797515</v>
      </c>
      <c r="N51" s="27">
        <v>319</v>
      </c>
      <c r="O51" s="28">
        <f t="shared" si="4"/>
        <v>72.009029345372454</v>
      </c>
      <c r="P51" s="27">
        <v>124</v>
      </c>
      <c r="Q51" s="28">
        <f t="shared" si="5"/>
        <v>27.990970654627539</v>
      </c>
      <c r="R51" s="27"/>
      <c r="S51" s="28" t="str">
        <f t="shared" si="6"/>
        <v>.0</v>
      </c>
    </row>
    <row r="52" spans="1:19" ht="12" customHeight="1" x14ac:dyDescent="0.2">
      <c r="A52" s="21"/>
      <c r="B52" s="21" t="s">
        <v>54</v>
      </c>
      <c r="C52" s="27">
        <v>446</v>
      </c>
      <c r="D52" s="27">
        <f t="shared" si="16"/>
        <v>325</v>
      </c>
      <c r="E52" s="28">
        <f t="shared" si="7"/>
        <v>72.869955156950667</v>
      </c>
      <c r="F52" s="27">
        <v>208</v>
      </c>
      <c r="G52" s="28">
        <f t="shared" si="0"/>
        <v>64</v>
      </c>
      <c r="H52" s="27">
        <v>117</v>
      </c>
      <c r="I52" s="28">
        <f t="shared" si="1"/>
        <v>36</v>
      </c>
      <c r="J52" s="27"/>
      <c r="K52" s="28" t="str">
        <f t="shared" si="2"/>
        <v>.0</v>
      </c>
      <c r="L52" s="27">
        <f t="shared" si="17"/>
        <v>326</v>
      </c>
      <c r="M52" s="28">
        <f t="shared" si="3"/>
        <v>73.094170403587441</v>
      </c>
      <c r="N52" s="27">
        <v>232</v>
      </c>
      <c r="O52" s="28">
        <f t="shared" si="4"/>
        <v>71.165644171779135</v>
      </c>
      <c r="P52" s="27">
        <v>94</v>
      </c>
      <c r="Q52" s="28">
        <f t="shared" si="5"/>
        <v>28.834355828220858</v>
      </c>
      <c r="R52" s="27"/>
      <c r="S52" s="28" t="str">
        <f t="shared" si="6"/>
        <v>.0</v>
      </c>
    </row>
    <row r="53" spans="1:19" ht="12" customHeight="1" x14ac:dyDescent="0.2">
      <c r="A53" s="21"/>
      <c r="B53" s="21" t="s">
        <v>55</v>
      </c>
      <c r="C53" s="27">
        <v>1045</v>
      </c>
      <c r="D53" s="27">
        <f t="shared" si="16"/>
        <v>815</v>
      </c>
      <c r="E53" s="28">
        <f t="shared" si="7"/>
        <v>77.990430622009569</v>
      </c>
      <c r="F53" s="27">
        <v>365</v>
      </c>
      <c r="G53" s="28">
        <f t="shared" si="0"/>
        <v>44.785276073619634</v>
      </c>
      <c r="H53" s="27">
        <v>450</v>
      </c>
      <c r="I53" s="28">
        <f t="shared" si="1"/>
        <v>55.214723926380373</v>
      </c>
      <c r="J53" s="27"/>
      <c r="K53" s="28" t="str">
        <f t="shared" si="2"/>
        <v>.0</v>
      </c>
      <c r="L53" s="27">
        <f t="shared" si="17"/>
        <v>814</v>
      </c>
      <c r="M53" s="28">
        <f t="shared" si="3"/>
        <v>77.89473684210526</v>
      </c>
      <c r="N53" s="27">
        <v>431</v>
      </c>
      <c r="O53" s="28">
        <f t="shared" si="4"/>
        <v>52.948402948402951</v>
      </c>
      <c r="P53" s="27">
        <v>383</v>
      </c>
      <c r="Q53" s="28">
        <f t="shared" si="5"/>
        <v>47.051597051597049</v>
      </c>
      <c r="R53" s="27"/>
      <c r="S53" s="28" t="str">
        <f t="shared" si="6"/>
        <v>.0</v>
      </c>
    </row>
    <row r="54" spans="1:19" ht="12" customHeight="1" x14ac:dyDescent="0.2">
      <c r="A54" s="21"/>
      <c r="B54" s="21" t="s">
        <v>56</v>
      </c>
      <c r="C54" s="27">
        <v>414</v>
      </c>
      <c r="D54" s="27">
        <f t="shared" si="16"/>
        <v>324</v>
      </c>
      <c r="E54" s="28">
        <f t="shared" si="7"/>
        <v>78.260869565217391</v>
      </c>
      <c r="F54" s="27">
        <v>174</v>
      </c>
      <c r="G54" s="28">
        <f t="shared" si="0"/>
        <v>53.703703703703709</v>
      </c>
      <c r="H54" s="27">
        <v>150</v>
      </c>
      <c r="I54" s="28">
        <f t="shared" si="1"/>
        <v>46.296296296296298</v>
      </c>
      <c r="J54" s="27"/>
      <c r="K54" s="28" t="str">
        <f t="shared" si="2"/>
        <v>.0</v>
      </c>
      <c r="L54" s="27">
        <f t="shared" si="17"/>
        <v>324</v>
      </c>
      <c r="M54" s="28">
        <f t="shared" si="3"/>
        <v>78.260869565217391</v>
      </c>
      <c r="N54" s="27">
        <v>227</v>
      </c>
      <c r="O54" s="28">
        <f t="shared" si="4"/>
        <v>70.061728395061735</v>
      </c>
      <c r="P54" s="27">
        <v>97</v>
      </c>
      <c r="Q54" s="28">
        <f t="shared" si="5"/>
        <v>29.938271604938272</v>
      </c>
      <c r="R54" s="27"/>
      <c r="S54" s="28" t="str">
        <f t="shared" si="6"/>
        <v>.0</v>
      </c>
    </row>
    <row r="55" spans="1:19" ht="12" customHeight="1" x14ac:dyDescent="0.2">
      <c r="A55" s="21"/>
      <c r="B55" s="21" t="s">
        <v>57</v>
      </c>
      <c r="C55" s="27">
        <v>1020</v>
      </c>
      <c r="D55" s="27">
        <f t="shared" si="16"/>
        <v>803</v>
      </c>
      <c r="E55" s="28">
        <f t="shared" si="7"/>
        <v>78.725490196078425</v>
      </c>
      <c r="F55" s="27">
        <v>498</v>
      </c>
      <c r="G55" s="28">
        <f t="shared" si="0"/>
        <v>62.017434620174349</v>
      </c>
      <c r="H55" s="27">
        <v>305</v>
      </c>
      <c r="I55" s="28">
        <f t="shared" si="1"/>
        <v>37.982565379825658</v>
      </c>
      <c r="J55" s="27"/>
      <c r="K55" s="28" t="str">
        <f t="shared" si="2"/>
        <v>.0</v>
      </c>
      <c r="L55" s="27">
        <f t="shared" si="17"/>
        <v>810</v>
      </c>
      <c r="M55" s="28">
        <f t="shared" si="3"/>
        <v>79.411764705882348</v>
      </c>
      <c r="N55" s="27">
        <v>548</v>
      </c>
      <c r="O55" s="28">
        <f t="shared" si="4"/>
        <v>67.65432098765433</v>
      </c>
      <c r="P55" s="27">
        <v>262</v>
      </c>
      <c r="Q55" s="28">
        <f t="shared" si="5"/>
        <v>32.345679012345677</v>
      </c>
      <c r="R55" s="27"/>
      <c r="S55" s="28" t="str">
        <f t="shared" si="6"/>
        <v>.0</v>
      </c>
    </row>
    <row r="56" spans="1:19" ht="12" customHeight="1" x14ac:dyDescent="0.2">
      <c r="A56" s="21"/>
      <c r="B56" s="21" t="s">
        <v>58</v>
      </c>
      <c r="C56" s="27">
        <v>883</v>
      </c>
      <c r="D56" s="27">
        <f t="shared" si="16"/>
        <v>706</v>
      </c>
      <c r="E56" s="28">
        <f t="shared" si="7"/>
        <v>79.954699886749708</v>
      </c>
      <c r="F56" s="27">
        <v>260</v>
      </c>
      <c r="G56" s="28">
        <f t="shared" si="0"/>
        <v>36.827195467422094</v>
      </c>
      <c r="H56" s="27">
        <v>446</v>
      </c>
      <c r="I56" s="28">
        <f t="shared" si="1"/>
        <v>63.172804532577906</v>
      </c>
      <c r="J56" s="27"/>
      <c r="K56" s="28" t="str">
        <f t="shared" si="2"/>
        <v>.0</v>
      </c>
      <c r="L56" s="27">
        <f t="shared" si="17"/>
        <v>706</v>
      </c>
      <c r="M56" s="28">
        <f t="shared" si="3"/>
        <v>79.954699886749708</v>
      </c>
      <c r="N56" s="27">
        <v>359</v>
      </c>
      <c r="O56" s="28">
        <f t="shared" si="4"/>
        <v>50.849858356940516</v>
      </c>
      <c r="P56" s="27">
        <v>347</v>
      </c>
      <c r="Q56" s="28">
        <f t="shared" si="5"/>
        <v>49.150141643059492</v>
      </c>
      <c r="R56" s="27"/>
      <c r="S56" s="28" t="str">
        <f t="shared" si="6"/>
        <v>.0</v>
      </c>
    </row>
    <row r="57" spans="1:19" ht="12" customHeight="1" x14ac:dyDescent="0.2">
      <c r="A57" s="21"/>
      <c r="B57" s="21" t="s">
        <v>59</v>
      </c>
      <c r="C57" s="27">
        <v>996</v>
      </c>
      <c r="D57" s="27">
        <f t="shared" si="16"/>
        <v>877</v>
      </c>
      <c r="E57" s="28">
        <f t="shared" si="7"/>
        <v>88.052208835341361</v>
      </c>
      <c r="F57" s="27">
        <v>698</v>
      </c>
      <c r="G57" s="28">
        <f t="shared" si="0"/>
        <v>79.589509692132268</v>
      </c>
      <c r="H57" s="27">
        <v>179</v>
      </c>
      <c r="I57" s="28">
        <f t="shared" si="1"/>
        <v>20.410490307867732</v>
      </c>
      <c r="J57" s="27"/>
      <c r="K57" s="28" t="str">
        <f t="shared" si="2"/>
        <v>.0</v>
      </c>
      <c r="L57" s="27">
        <f t="shared" si="17"/>
        <v>877</v>
      </c>
      <c r="M57" s="28">
        <f t="shared" si="3"/>
        <v>88.052208835341361</v>
      </c>
      <c r="N57" s="27">
        <v>729</v>
      </c>
      <c r="O57" s="28">
        <f t="shared" si="4"/>
        <v>83.124287343215514</v>
      </c>
      <c r="P57" s="27">
        <v>148</v>
      </c>
      <c r="Q57" s="28">
        <f t="shared" si="5"/>
        <v>16.875712656784494</v>
      </c>
      <c r="R57" s="27"/>
      <c r="S57" s="28" t="str">
        <f t="shared" si="6"/>
        <v>.0</v>
      </c>
    </row>
    <row r="58" spans="1:19" ht="12" customHeight="1" x14ac:dyDescent="0.2">
      <c r="A58" s="21"/>
      <c r="B58" s="21" t="s">
        <v>60</v>
      </c>
      <c r="C58" s="27">
        <v>367</v>
      </c>
      <c r="D58" s="27">
        <f t="shared" si="16"/>
        <v>172</v>
      </c>
      <c r="E58" s="28">
        <f t="shared" si="7"/>
        <v>46.866485013623979</v>
      </c>
      <c r="F58" s="27">
        <v>141</v>
      </c>
      <c r="G58" s="28">
        <f t="shared" si="0"/>
        <v>81.976744186046517</v>
      </c>
      <c r="H58" s="27">
        <v>31</v>
      </c>
      <c r="I58" s="28">
        <f t="shared" si="1"/>
        <v>18.023255813953487</v>
      </c>
      <c r="J58" s="27"/>
      <c r="K58" s="28" t="str">
        <f t="shared" si="2"/>
        <v>.0</v>
      </c>
      <c r="L58" s="27">
        <f t="shared" si="17"/>
        <v>260</v>
      </c>
      <c r="M58" s="28">
        <f t="shared" si="3"/>
        <v>70.844686648501366</v>
      </c>
      <c r="N58" s="27">
        <v>189</v>
      </c>
      <c r="O58" s="28">
        <f t="shared" si="4"/>
        <v>72.692307692307693</v>
      </c>
      <c r="P58" s="27">
        <v>71</v>
      </c>
      <c r="Q58" s="28">
        <f t="shared" si="5"/>
        <v>27.307692307692307</v>
      </c>
      <c r="R58" s="27"/>
      <c r="S58" s="28" t="str">
        <f t="shared" si="6"/>
        <v>.0</v>
      </c>
    </row>
    <row r="59" spans="1:19" ht="12" customHeight="1" x14ac:dyDescent="0.2">
      <c r="A59" s="21"/>
      <c r="B59" s="21" t="s">
        <v>61</v>
      </c>
      <c r="C59" s="27">
        <v>705</v>
      </c>
      <c r="D59" s="27">
        <f t="shared" si="16"/>
        <v>538</v>
      </c>
      <c r="E59" s="28">
        <f t="shared" si="7"/>
        <v>76.312056737588648</v>
      </c>
      <c r="F59" s="27">
        <v>322</v>
      </c>
      <c r="G59" s="28">
        <f t="shared" si="0"/>
        <v>59.85130111524164</v>
      </c>
      <c r="H59" s="27">
        <v>216</v>
      </c>
      <c r="I59" s="28">
        <f t="shared" si="1"/>
        <v>40.148698884758367</v>
      </c>
      <c r="J59" s="27"/>
      <c r="K59" s="28" t="str">
        <f t="shared" si="2"/>
        <v>.0</v>
      </c>
      <c r="L59" s="27">
        <f t="shared" si="17"/>
        <v>538</v>
      </c>
      <c r="M59" s="28">
        <f t="shared" si="3"/>
        <v>76.312056737588648</v>
      </c>
      <c r="N59" s="27">
        <v>395</v>
      </c>
      <c r="O59" s="28">
        <f t="shared" si="4"/>
        <v>73.420074349442373</v>
      </c>
      <c r="P59" s="27">
        <v>143</v>
      </c>
      <c r="Q59" s="28">
        <f t="shared" si="5"/>
        <v>26.579925650557623</v>
      </c>
      <c r="R59" s="27"/>
      <c r="S59" s="28" t="str">
        <f t="shared" si="6"/>
        <v>.0</v>
      </c>
    </row>
    <row r="60" spans="1:19" s="14" customFormat="1" ht="12" customHeight="1" x14ac:dyDescent="0.2">
      <c r="A60" s="25" t="s">
        <v>62</v>
      </c>
      <c r="B60" s="25"/>
      <c r="C60" s="23">
        <f>SUM(C61:C67)</f>
        <v>3221</v>
      </c>
      <c r="D60" s="23">
        <f>SUM(D61:D67)</f>
        <v>2610</v>
      </c>
      <c r="E60" s="24">
        <f t="shared" si="7"/>
        <v>81.030735796336543</v>
      </c>
      <c r="F60" s="23">
        <f>SUM(F61:F67)</f>
        <v>1478</v>
      </c>
      <c r="G60" s="24">
        <f t="shared" si="0"/>
        <v>56.628352490421449</v>
      </c>
      <c r="H60" s="23">
        <f>SUM(H61:H67)</f>
        <v>1132</v>
      </c>
      <c r="I60" s="24">
        <f t="shared" si="1"/>
        <v>43.371647509578544</v>
      </c>
      <c r="J60" s="23">
        <f>SUM(J61:J67)</f>
        <v>0</v>
      </c>
      <c r="K60" s="24" t="str">
        <f t="shared" si="2"/>
        <v>.0</v>
      </c>
      <c r="L60" s="23">
        <f>SUM(L61:L67)</f>
        <v>2605</v>
      </c>
      <c r="M60" s="24">
        <f t="shared" si="3"/>
        <v>80.875504501707539</v>
      </c>
      <c r="N60" s="23">
        <f>SUM(N61:N67)</f>
        <v>1859</v>
      </c>
      <c r="O60" s="24">
        <f t="shared" si="4"/>
        <v>71.362763915547021</v>
      </c>
      <c r="P60" s="23">
        <f>SUM(P61:P67)</f>
        <v>746</v>
      </c>
      <c r="Q60" s="24">
        <f t="shared" si="5"/>
        <v>28.637236084452976</v>
      </c>
      <c r="R60" s="23">
        <f>SUM(R61:R67)</f>
        <v>0</v>
      </c>
      <c r="S60" s="24" t="str">
        <f t="shared" si="6"/>
        <v>.0</v>
      </c>
    </row>
    <row r="61" spans="1:19" ht="12" customHeight="1" x14ac:dyDescent="0.2">
      <c r="A61" s="21"/>
      <c r="B61" s="21" t="s">
        <v>63</v>
      </c>
      <c r="C61" s="27">
        <v>1080</v>
      </c>
      <c r="D61" s="27">
        <f t="shared" ref="D61:D67" si="18">SUM(F61,H61,J61)</f>
        <v>925</v>
      </c>
      <c r="E61" s="28">
        <f t="shared" si="7"/>
        <v>85.648148148148152</v>
      </c>
      <c r="F61" s="27">
        <v>415</v>
      </c>
      <c r="G61" s="28">
        <f t="shared" si="0"/>
        <v>44.86486486486487</v>
      </c>
      <c r="H61" s="27">
        <v>510</v>
      </c>
      <c r="I61" s="28">
        <f t="shared" si="1"/>
        <v>55.135135135135137</v>
      </c>
      <c r="J61" s="27"/>
      <c r="K61" s="28" t="str">
        <f t="shared" si="2"/>
        <v>.0</v>
      </c>
      <c r="L61" s="27">
        <f t="shared" ref="L61:L67" si="19">SUM(N61,P61,R61)</f>
        <v>927</v>
      </c>
      <c r="M61" s="28">
        <f t="shared" si="3"/>
        <v>85.833333333333329</v>
      </c>
      <c r="N61" s="27">
        <v>594</v>
      </c>
      <c r="O61" s="28">
        <f t="shared" si="4"/>
        <v>64.077669902912632</v>
      </c>
      <c r="P61" s="27">
        <v>333</v>
      </c>
      <c r="Q61" s="28">
        <f t="shared" si="5"/>
        <v>35.922330097087382</v>
      </c>
      <c r="R61" s="27"/>
      <c r="S61" s="28" t="str">
        <f t="shared" si="6"/>
        <v>.0</v>
      </c>
    </row>
    <row r="62" spans="1:19" ht="12" customHeight="1" x14ac:dyDescent="0.2">
      <c r="A62" s="21"/>
      <c r="B62" s="21" t="s">
        <v>64</v>
      </c>
      <c r="C62" s="27">
        <v>285</v>
      </c>
      <c r="D62" s="27">
        <f t="shared" si="18"/>
        <v>253</v>
      </c>
      <c r="E62" s="28">
        <f t="shared" si="7"/>
        <v>88.771929824561397</v>
      </c>
      <c r="F62" s="27">
        <v>200</v>
      </c>
      <c r="G62" s="28">
        <f t="shared" si="0"/>
        <v>79.051383399209485</v>
      </c>
      <c r="H62" s="27">
        <v>53</v>
      </c>
      <c r="I62" s="28">
        <f t="shared" si="1"/>
        <v>20.948616600790515</v>
      </c>
      <c r="J62" s="27"/>
      <c r="K62" s="28" t="str">
        <f t="shared" si="2"/>
        <v>.0</v>
      </c>
      <c r="L62" s="27">
        <f t="shared" si="19"/>
        <v>252</v>
      </c>
      <c r="M62" s="28">
        <f t="shared" si="3"/>
        <v>88.421052631578945</v>
      </c>
      <c r="N62" s="27">
        <v>212</v>
      </c>
      <c r="O62" s="28">
        <f t="shared" si="4"/>
        <v>84.126984126984127</v>
      </c>
      <c r="P62" s="27">
        <v>40</v>
      </c>
      <c r="Q62" s="28">
        <f t="shared" si="5"/>
        <v>15.873015873015872</v>
      </c>
      <c r="R62" s="27"/>
      <c r="S62" s="28" t="str">
        <f t="shared" si="6"/>
        <v>.0</v>
      </c>
    </row>
    <row r="63" spans="1:19" ht="12" customHeight="1" x14ac:dyDescent="0.2">
      <c r="A63" s="21"/>
      <c r="B63" s="21" t="s">
        <v>65</v>
      </c>
      <c r="C63" s="27">
        <v>347</v>
      </c>
      <c r="D63" s="27">
        <f t="shared" si="18"/>
        <v>227</v>
      </c>
      <c r="E63" s="28">
        <f t="shared" si="7"/>
        <v>65.417867435158499</v>
      </c>
      <c r="F63" s="27">
        <v>127</v>
      </c>
      <c r="G63" s="28">
        <f t="shared" si="0"/>
        <v>55.947136563876654</v>
      </c>
      <c r="H63" s="27">
        <v>100</v>
      </c>
      <c r="I63" s="28">
        <f t="shared" si="1"/>
        <v>44.052863436123346</v>
      </c>
      <c r="J63" s="27"/>
      <c r="K63" s="28" t="str">
        <f t="shared" si="2"/>
        <v>.0</v>
      </c>
      <c r="L63" s="27">
        <f t="shared" si="19"/>
        <v>227</v>
      </c>
      <c r="M63" s="28">
        <f t="shared" si="3"/>
        <v>65.417867435158499</v>
      </c>
      <c r="N63" s="27">
        <v>158</v>
      </c>
      <c r="O63" s="28">
        <f t="shared" si="4"/>
        <v>69.603524229074893</v>
      </c>
      <c r="P63" s="27">
        <v>69</v>
      </c>
      <c r="Q63" s="28">
        <f t="shared" si="5"/>
        <v>30.396475770925107</v>
      </c>
      <c r="R63" s="27"/>
      <c r="S63" s="28" t="str">
        <f t="shared" si="6"/>
        <v>.0</v>
      </c>
    </row>
    <row r="64" spans="1:19" ht="12" customHeight="1" x14ac:dyDescent="0.2">
      <c r="A64" s="21"/>
      <c r="B64" s="21" t="s">
        <v>66</v>
      </c>
      <c r="C64" s="27">
        <v>372</v>
      </c>
      <c r="D64" s="27">
        <f t="shared" si="18"/>
        <v>341</v>
      </c>
      <c r="E64" s="28">
        <f t="shared" si="7"/>
        <v>91.666666666666657</v>
      </c>
      <c r="F64" s="27">
        <v>250</v>
      </c>
      <c r="G64" s="28">
        <f t="shared" si="0"/>
        <v>73.313782991202345</v>
      </c>
      <c r="H64" s="27">
        <v>91</v>
      </c>
      <c r="I64" s="28">
        <f t="shared" si="1"/>
        <v>26.686217008797652</v>
      </c>
      <c r="J64" s="27"/>
      <c r="K64" s="28" t="str">
        <f t="shared" si="2"/>
        <v>.0</v>
      </c>
      <c r="L64" s="27">
        <f t="shared" si="19"/>
        <v>342</v>
      </c>
      <c r="M64" s="28">
        <f t="shared" si="3"/>
        <v>91.935483870967744</v>
      </c>
      <c r="N64" s="27">
        <v>275</v>
      </c>
      <c r="O64" s="28">
        <f t="shared" si="4"/>
        <v>80.409356725146196</v>
      </c>
      <c r="P64" s="27">
        <v>67</v>
      </c>
      <c r="Q64" s="28">
        <f t="shared" si="5"/>
        <v>19.5906432748538</v>
      </c>
      <c r="R64" s="27"/>
      <c r="S64" s="28" t="str">
        <f t="shared" si="6"/>
        <v>.0</v>
      </c>
    </row>
    <row r="65" spans="1:19" ht="12" customHeight="1" x14ac:dyDescent="0.2">
      <c r="A65" s="21"/>
      <c r="B65" s="21" t="s">
        <v>67</v>
      </c>
      <c r="C65" s="27">
        <v>658</v>
      </c>
      <c r="D65" s="27">
        <f t="shared" si="18"/>
        <v>557</v>
      </c>
      <c r="E65" s="28">
        <f t="shared" si="7"/>
        <v>84.650455927051667</v>
      </c>
      <c r="F65" s="27">
        <v>358</v>
      </c>
      <c r="G65" s="28">
        <f t="shared" si="0"/>
        <v>64.272890484739676</v>
      </c>
      <c r="H65" s="27">
        <v>199</v>
      </c>
      <c r="I65" s="28">
        <f t="shared" si="1"/>
        <v>35.727109515260324</v>
      </c>
      <c r="J65" s="27"/>
      <c r="K65" s="28" t="str">
        <f t="shared" si="2"/>
        <v>.0</v>
      </c>
      <c r="L65" s="27">
        <f t="shared" si="19"/>
        <v>550</v>
      </c>
      <c r="M65" s="28">
        <f t="shared" si="3"/>
        <v>83.586626139817639</v>
      </c>
      <c r="N65" s="27">
        <v>458</v>
      </c>
      <c r="O65" s="28">
        <f t="shared" si="4"/>
        <v>83.27272727272728</v>
      </c>
      <c r="P65" s="27">
        <v>92</v>
      </c>
      <c r="Q65" s="28">
        <f t="shared" si="5"/>
        <v>16.727272727272727</v>
      </c>
      <c r="R65" s="27"/>
      <c r="S65" s="28" t="str">
        <f t="shared" si="6"/>
        <v>.0</v>
      </c>
    </row>
    <row r="66" spans="1:19" ht="12" customHeight="1" x14ac:dyDescent="0.2">
      <c r="A66" s="21"/>
      <c r="B66" s="21" t="s">
        <v>68</v>
      </c>
      <c r="C66" s="27">
        <v>304</v>
      </c>
      <c r="D66" s="27">
        <f t="shared" si="18"/>
        <v>224</v>
      </c>
      <c r="E66" s="28">
        <f t="shared" si="7"/>
        <v>73.68421052631578</v>
      </c>
      <c r="F66" s="27">
        <v>92</v>
      </c>
      <c r="G66" s="28">
        <f t="shared" si="0"/>
        <v>41.071428571428569</v>
      </c>
      <c r="H66" s="27">
        <v>132</v>
      </c>
      <c r="I66" s="28">
        <f t="shared" si="1"/>
        <v>58.928571428571431</v>
      </c>
      <c r="J66" s="27"/>
      <c r="K66" s="28" t="str">
        <f t="shared" si="2"/>
        <v>.0</v>
      </c>
      <c r="L66" s="27">
        <f t="shared" si="19"/>
        <v>224</v>
      </c>
      <c r="M66" s="28">
        <f t="shared" si="3"/>
        <v>73.68421052631578</v>
      </c>
      <c r="N66" s="27">
        <v>125</v>
      </c>
      <c r="O66" s="28">
        <f t="shared" si="4"/>
        <v>55.803571428571431</v>
      </c>
      <c r="P66" s="27">
        <v>99</v>
      </c>
      <c r="Q66" s="28">
        <f t="shared" si="5"/>
        <v>44.196428571428569</v>
      </c>
      <c r="R66" s="27"/>
      <c r="S66" s="28" t="str">
        <f t="shared" si="6"/>
        <v>.0</v>
      </c>
    </row>
    <row r="67" spans="1:19" ht="12" customHeight="1" x14ac:dyDescent="0.2">
      <c r="A67" s="21"/>
      <c r="B67" s="21" t="s">
        <v>69</v>
      </c>
      <c r="C67" s="27">
        <v>175</v>
      </c>
      <c r="D67" s="27">
        <f t="shared" si="18"/>
        <v>83</v>
      </c>
      <c r="E67" s="28">
        <f t="shared" si="7"/>
        <v>47.428571428571431</v>
      </c>
      <c r="F67" s="27">
        <v>36</v>
      </c>
      <c r="G67" s="28">
        <f t="shared" si="0"/>
        <v>43.373493975903614</v>
      </c>
      <c r="H67" s="27">
        <v>47</v>
      </c>
      <c r="I67" s="28">
        <f t="shared" si="1"/>
        <v>56.626506024096393</v>
      </c>
      <c r="J67" s="27"/>
      <c r="K67" s="28" t="str">
        <f t="shared" si="2"/>
        <v>.0</v>
      </c>
      <c r="L67" s="27">
        <f t="shared" si="19"/>
        <v>83</v>
      </c>
      <c r="M67" s="28">
        <f t="shared" si="3"/>
        <v>47.428571428571431</v>
      </c>
      <c r="N67" s="27">
        <v>37</v>
      </c>
      <c r="O67" s="28">
        <f t="shared" si="4"/>
        <v>44.578313253012048</v>
      </c>
      <c r="P67" s="27">
        <v>46</v>
      </c>
      <c r="Q67" s="28">
        <f t="shared" si="5"/>
        <v>55.421686746987952</v>
      </c>
      <c r="R67" s="27"/>
      <c r="S67" s="28" t="str">
        <f t="shared" si="6"/>
        <v>.0</v>
      </c>
    </row>
    <row r="68" spans="1:19" s="14" customFormat="1" ht="12" customHeight="1" x14ac:dyDescent="0.2">
      <c r="A68" s="25" t="s">
        <v>70</v>
      </c>
      <c r="B68" s="25"/>
      <c r="C68" s="23">
        <f>SUM(C69:C78)</f>
        <v>6711</v>
      </c>
      <c r="D68" s="23">
        <f>SUM(D69:D78)</f>
        <v>5518</v>
      </c>
      <c r="E68" s="24">
        <f t="shared" si="7"/>
        <v>82.223215616152586</v>
      </c>
      <c r="F68" s="23">
        <f>SUM(F69:F78)</f>
        <v>3485</v>
      </c>
      <c r="G68" s="24">
        <f t="shared" si="0"/>
        <v>63.15694092062342</v>
      </c>
      <c r="H68" s="23">
        <f>SUM(H69:H78)</f>
        <v>2033</v>
      </c>
      <c r="I68" s="24">
        <f t="shared" si="1"/>
        <v>36.84305907937658</v>
      </c>
      <c r="J68" s="23">
        <f>SUM(J69:J78)</f>
        <v>0</v>
      </c>
      <c r="K68" s="24" t="str">
        <f t="shared" si="2"/>
        <v>.0</v>
      </c>
      <c r="L68" s="23">
        <f>SUM(L69:L78)</f>
        <v>5491</v>
      </c>
      <c r="M68" s="24">
        <f t="shared" si="3"/>
        <v>81.820891074355544</v>
      </c>
      <c r="N68" s="23">
        <f>SUM(N69:N78)</f>
        <v>4249</v>
      </c>
      <c r="O68" s="24">
        <f t="shared" si="4"/>
        <v>77.381169185940635</v>
      </c>
      <c r="P68" s="23">
        <f>SUM(P69:P78)</f>
        <v>1242</v>
      </c>
      <c r="Q68" s="24">
        <f t="shared" si="5"/>
        <v>22.618830814059372</v>
      </c>
      <c r="R68" s="23">
        <f>SUM(R69:R78)</f>
        <v>0</v>
      </c>
      <c r="S68" s="24" t="str">
        <f t="shared" si="6"/>
        <v>.0</v>
      </c>
    </row>
    <row r="69" spans="1:19" ht="12" customHeight="1" x14ac:dyDescent="0.2">
      <c r="A69" s="21"/>
      <c r="B69" s="21" t="s">
        <v>71</v>
      </c>
      <c r="C69" s="27">
        <v>686</v>
      </c>
      <c r="D69" s="27">
        <f t="shared" ref="D69:D78" si="20">SUM(F69,H69,J69)</f>
        <v>462</v>
      </c>
      <c r="E69" s="28">
        <f t="shared" si="7"/>
        <v>67.346938775510196</v>
      </c>
      <c r="F69" s="27">
        <v>217</v>
      </c>
      <c r="G69" s="28">
        <f t="shared" si="0"/>
        <v>46.969696969696969</v>
      </c>
      <c r="H69" s="27">
        <v>245</v>
      </c>
      <c r="I69" s="28">
        <f t="shared" si="1"/>
        <v>53.030303030303031</v>
      </c>
      <c r="J69" s="27"/>
      <c r="K69" s="28" t="str">
        <f t="shared" si="2"/>
        <v>.0</v>
      </c>
      <c r="L69" s="27">
        <f t="shared" ref="L69:L78" si="21">SUM(N69,P69,R69)</f>
        <v>467</v>
      </c>
      <c r="M69" s="28">
        <f t="shared" si="3"/>
        <v>68.075801749271136</v>
      </c>
      <c r="N69" s="27">
        <v>281</v>
      </c>
      <c r="O69" s="28">
        <f t="shared" si="4"/>
        <v>60.171306209850108</v>
      </c>
      <c r="P69" s="27">
        <v>186</v>
      </c>
      <c r="Q69" s="28">
        <f t="shared" si="5"/>
        <v>39.828693790149892</v>
      </c>
      <c r="R69" s="27"/>
      <c r="S69" s="28" t="str">
        <f t="shared" si="6"/>
        <v>.0</v>
      </c>
    </row>
    <row r="70" spans="1:19" ht="12" customHeight="1" x14ac:dyDescent="0.2">
      <c r="A70" s="21"/>
      <c r="B70" s="21" t="s">
        <v>72</v>
      </c>
      <c r="C70" s="27">
        <v>340</v>
      </c>
      <c r="D70" s="27">
        <f t="shared" si="20"/>
        <v>249</v>
      </c>
      <c r="E70" s="28">
        <f t="shared" si="7"/>
        <v>73.235294117647058</v>
      </c>
      <c r="F70" s="27">
        <v>204</v>
      </c>
      <c r="G70" s="28">
        <f t="shared" si="0"/>
        <v>81.92771084337349</v>
      </c>
      <c r="H70" s="27">
        <v>45</v>
      </c>
      <c r="I70" s="28">
        <f t="shared" si="1"/>
        <v>18.072289156626507</v>
      </c>
      <c r="J70" s="27"/>
      <c r="K70" s="28" t="str">
        <f t="shared" si="2"/>
        <v>.0</v>
      </c>
      <c r="L70" s="27">
        <f t="shared" si="21"/>
        <v>245</v>
      </c>
      <c r="M70" s="28">
        <f t="shared" si="3"/>
        <v>72.058823529411768</v>
      </c>
      <c r="N70" s="27">
        <v>207</v>
      </c>
      <c r="O70" s="28">
        <f t="shared" si="4"/>
        <v>84.489795918367349</v>
      </c>
      <c r="P70" s="27">
        <v>38</v>
      </c>
      <c r="Q70" s="28">
        <f t="shared" si="5"/>
        <v>15.510204081632653</v>
      </c>
      <c r="R70" s="27"/>
      <c r="S70" s="28" t="str">
        <f t="shared" si="6"/>
        <v>.0</v>
      </c>
    </row>
    <row r="71" spans="1:19" ht="12" customHeight="1" x14ac:dyDescent="0.2">
      <c r="A71" s="21"/>
      <c r="B71" s="21" t="s">
        <v>73</v>
      </c>
      <c r="C71" s="27">
        <v>446</v>
      </c>
      <c r="D71" s="27">
        <f t="shared" si="20"/>
        <v>338</v>
      </c>
      <c r="E71" s="28">
        <f t="shared" si="7"/>
        <v>75.784753363228702</v>
      </c>
      <c r="F71" s="27">
        <v>225</v>
      </c>
      <c r="G71" s="28">
        <f t="shared" si="0"/>
        <v>66.568047337278102</v>
      </c>
      <c r="H71" s="27">
        <v>113</v>
      </c>
      <c r="I71" s="28">
        <f t="shared" si="1"/>
        <v>33.431952662721891</v>
      </c>
      <c r="J71" s="27"/>
      <c r="K71" s="28" t="str">
        <f t="shared" si="2"/>
        <v>.0</v>
      </c>
      <c r="L71" s="27">
        <f t="shared" si="21"/>
        <v>339</v>
      </c>
      <c r="M71" s="28">
        <f t="shared" si="3"/>
        <v>76.008968609865462</v>
      </c>
      <c r="N71" s="27">
        <v>248</v>
      </c>
      <c r="O71" s="28">
        <f t="shared" si="4"/>
        <v>73.156342182890853</v>
      </c>
      <c r="P71" s="27">
        <v>91</v>
      </c>
      <c r="Q71" s="28">
        <f t="shared" si="5"/>
        <v>26.843657817109147</v>
      </c>
      <c r="R71" s="27"/>
      <c r="S71" s="28" t="str">
        <f t="shared" si="6"/>
        <v>.0</v>
      </c>
    </row>
    <row r="72" spans="1:19" ht="12" customHeight="1" x14ac:dyDescent="0.2">
      <c r="A72" s="21"/>
      <c r="B72" s="21" t="s">
        <v>74</v>
      </c>
      <c r="C72" s="27">
        <v>550</v>
      </c>
      <c r="D72" s="27">
        <f t="shared" si="20"/>
        <v>470</v>
      </c>
      <c r="E72" s="28">
        <f t="shared" si="7"/>
        <v>85.454545454545453</v>
      </c>
      <c r="F72" s="27">
        <v>281</v>
      </c>
      <c r="G72" s="28">
        <f t="shared" si="0"/>
        <v>59.787234042553195</v>
      </c>
      <c r="H72" s="27">
        <v>189</v>
      </c>
      <c r="I72" s="28">
        <f t="shared" si="1"/>
        <v>40.212765957446813</v>
      </c>
      <c r="J72" s="27"/>
      <c r="K72" s="28" t="str">
        <f t="shared" si="2"/>
        <v>.0</v>
      </c>
      <c r="L72" s="27">
        <f t="shared" si="21"/>
        <v>470</v>
      </c>
      <c r="M72" s="28">
        <f t="shared" si="3"/>
        <v>85.454545454545453</v>
      </c>
      <c r="N72" s="27">
        <v>355</v>
      </c>
      <c r="O72" s="28">
        <f t="shared" si="4"/>
        <v>75.531914893617028</v>
      </c>
      <c r="P72" s="27">
        <v>115</v>
      </c>
      <c r="Q72" s="28">
        <f t="shared" si="5"/>
        <v>24.468085106382979</v>
      </c>
      <c r="R72" s="27"/>
      <c r="S72" s="28" t="str">
        <f t="shared" si="6"/>
        <v>.0</v>
      </c>
    </row>
    <row r="73" spans="1:19" ht="12" customHeight="1" x14ac:dyDescent="0.2">
      <c r="A73" s="21"/>
      <c r="B73" s="21" t="s">
        <v>75</v>
      </c>
      <c r="C73" s="27">
        <v>457</v>
      </c>
      <c r="D73" s="27">
        <f t="shared" si="20"/>
        <v>389</v>
      </c>
      <c r="E73" s="28">
        <f t="shared" si="7"/>
        <v>85.120350109409188</v>
      </c>
      <c r="F73" s="27">
        <v>203</v>
      </c>
      <c r="G73" s="28">
        <f t="shared" si="0"/>
        <v>52.185089974293064</v>
      </c>
      <c r="H73" s="27">
        <v>186</v>
      </c>
      <c r="I73" s="28">
        <f t="shared" si="1"/>
        <v>47.814910025706943</v>
      </c>
      <c r="J73" s="27"/>
      <c r="K73" s="28" t="str">
        <f t="shared" si="2"/>
        <v>.0</v>
      </c>
      <c r="L73" s="27">
        <f t="shared" si="21"/>
        <v>375</v>
      </c>
      <c r="M73" s="28">
        <f t="shared" si="3"/>
        <v>82.056892778993443</v>
      </c>
      <c r="N73" s="27">
        <v>258</v>
      </c>
      <c r="O73" s="28">
        <f t="shared" si="4"/>
        <v>68.8</v>
      </c>
      <c r="P73" s="27">
        <v>117</v>
      </c>
      <c r="Q73" s="28">
        <f t="shared" si="5"/>
        <v>31.2</v>
      </c>
      <c r="R73" s="27"/>
      <c r="S73" s="28" t="str">
        <f t="shared" si="6"/>
        <v>.0</v>
      </c>
    </row>
    <row r="74" spans="1:19" ht="12" customHeight="1" x14ac:dyDescent="0.2">
      <c r="A74" s="21"/>
      <c r="B74" s="21" t="s">
        <v>76</v>
      </c>
      <c r="C74" s="27">
        <v>1691</v>
      </c>
      <c r="D74" s="27">
        <f t="shared" si="20"/>
        <v>1581</v>
      </c>
      <c r="E74" s="28">
        <f t="shared" si="7"/>
        <v>93.494973388527498</v>
      </c>
      <c r="F74" s="27">
        <v>1167</v>
      </c>
      <c r="G74" s="28">
        <f t="shared" ref="G74:G113" si="22">IF(F74=0,".0",F74/D74*100)</f>
        <v>73.814041745730549</v>
      </c>
      <c r="H74" s="27">
        <v>414</v>
      </c>
      <c r="I74" s="28">
        <f t="shared" ref="I74:I113" si="23">IF(H74=0,".0",H74/D74*100)</f>
        <v>26.185958254269448</v>
      </c>
      <c r="J74" s="27"/>
      <c r="K74" s="28" t="str">
        <f t="shared" ref="K74:K113" si="24">IF(J74=0,".0",J74/D74*100)</f>
        <v>.0</v>
      </c>
      <c r="L74" s="27">
        <f t="shared" si="21"/>
        <v>1594</v>
      </c>
      <c r="M74" s="28">
        <f t="shared" ref="M74:M113" si="25">IF(L74=0,".0",L74/C74*100)</f>
        <v>94.263749260792423</v>
      </c>
      <c r="N74" s="27">
        <v>1338</v>
      </c>
      <c r="O74" s="28">
        <f t="shared" ref="O74:O113" si="26">IF(N74=0,".0",N74/L74*100)</f>
        <v>83.939774153074026</v>
      </c>
      <c r="P74" s="27">
        <v>256</v>
      </c>
      <c r="Q74" s="28">
        <f t="shared" ref="Q74:Q113" si="27">IF(P74=0,".0",P74/L74*100)</f>
        <v>16.06022584692597</v>
      </c>
      <c r="R74" s="27"/>
      <c r="S74" s="28" t="str">
        <f t="shared" ref="S74:S113" si="28">IF(R74=0,".0",R74/L74*100)</f>
        <v>.0</v>
      </c>
    </row>
    <row r="75" spans="1:19" ht="12" customHeight="1" x14ac:dyDescent="0.2">
      <c r="A75" s="21"/>
      <c r="B75" s="21" t="s">
        <v>77</v>
      </c>
      <c r="C75" s="27">
        <v>998</v>
      </c>
      <c r="D75" s="27">
        <f t="shared" si="20"/>
        <v>870</v>
      </c>
      <c r="E75" s="28">
        <f t="shared" ref="E75:E113" si="29">IF(D75=0,".0",D75/C75*100)</f>
        <v>87.174348697394791</v>
      </c>
      <c r="F75" s="27">
        <v>534</v>
      </c>
      <c r="G75" s="28">
        <f t="shared" si="22"/>
        <v>61.379310344827587</v>
      </c>
      <c r="H75" s="27">
        <v>336</v>
      </c>
      <c r="I75" s="28">
        <f t="shared" si="23"/>
        <v>38.620689655172413</v>
      </c>
      <c r="J75" s="27"/>
      <c r="K75" s="28" t="str">
        <f t="shared" si="24"/>
        <v>.0</v>
      </c>
      <c r="L75" s="27">
        <f t="shared" si="21"/>
        <v>856</v>
      </c>
      <c r="M75" s="28">
        <f t="shared" si="25"/>
        <v>85.771543086172343</v>
      </c>
      <c r="N75" s="27">
        <v>715</v>
      </c>
      <c r="O75" s="28">
        <f t="shared" si="26"/>
        <v>83.528037383177562</v>
      </c>
      <c r="P75" s="27">
        <v>141</v>
      </c>
      <c r="Q75" s="28">
        <f t="shared" si="27"/>
        <v>16.471962616822431</v>
      </c>
      <c r="R75" s="27"/>
      <c r="S75" s="28" t="str">
        <f t="shared" si="28"/>
        <v>.0</v>
      </c>
    </row>
    <row r="76" spans="1:19" ht="12" customHeight="1" x14ac:dyDescent="0.2">
      <c r="A76" s="21"/>
      <c r="B76" s="21" t="s">
        <v>78</v>
      </c>
      <c r="C76" s="27">
        <v>595</v>
      </c>
      <c r="D76" s="27">
        <f t="shared" si="20"/>
        <v>433</v>
      </c>
      <c r="E76" s="28">
        <f t="shared" si="29"/>
        <v>72.773109243697476</v>
      </c>
      <c r="F76" s="27">
        <v>274</v>
      </c>
      <c r="G76" s="28">
        <f t="shared" si="22"/>
        <v>63.279445727482674</v>
      </c>
      <c r="H76" s="27">
        <v>159</v>
      </c>
      <c r="I76" s="28">
        <f t="shared" si="23"/>
        <v>36.720554272517319</v>
      </c>
      <c r="J76" s="27"/>
      <c r="K76" s="28" t="str">
        <f t="shared" si="24"/>
        <v>.0</v>
      </c>
      <c r="L76" s="27">
        <f t="shared" si="21"/>
        <v>420</v>
      </c>
      <c r="M76" s="28">
        <f t="shared" si="25"/>
        <v>70.588235294117652</v>
      </c>
      <c r="N76" s="27">
        <v>310</v>
      </c>
      <c r="O76" s="28">
        <f t="shared" si="26"/>
        <v>73.80952380952381</v>
      </c>
      <c r="P76" s="27">
        <v>110</v>
      </c>
      <c r="Q76" s="28">
        <f t="shared" si="27"/>
        <v>26.190476190476193</v>
      </c>
      <c r="R76" s="27"/>
      <c r="S76" s="28" t="str">
        <f t="shared" si="28"/>
        <v>.0</v>
      </c>
    </row>
    <row r="77" spans="1:19" ht="12" customHeight="1" x14ac:dyDescent="0.2">
      <c r="A77" s="21"/>
      <c r="B77" s="21" t="s">
        <v>79</v>
      </c>
      <c r="C77" s="27">
        <v>345</v>
      </c>
      <c r="D77" s="27">
        <f t="shared" si="20"/>
        <v>196</v>
      </c>
      <c r="E77" s="28">
        <f t="shared" si="29"/>
        <v>56.811594202898554</v>
      </c>
      <c r="F77" s="27">
        <v>90</v>
      </c>
      <c r="G77" s="28">
        <f t="shared" si="22"/>
        <v>45.91836734693878</v>
      </c>
      <c r="H77" s="27">
        <v>106</v>
      </c>
      <c r="I77" s="28">
        <f t="shared" si="23"/>
        <v>54.081632653061227</v>
      </c>
      <c r="J77" s="27"/>
      <c r="K77" s="28" t="str">
        <f t="shared" si="24"/>
        <v>.0</v>
      </c>
      <c r="L77" s="27">
        <f t="shared" si="21"/>
        <v>194</v>
      </c>
      <c r="M77" s="28">
        <f t="shared" si="25"/>
        <v>56.231884057971016</v>
      </c>
      <c r="N77" s="27">
        <v>113</v>
      </c>
      <c r="O77" s="28">
        <f t="shared" si="26"/>
        <v>58.247422680412377</v>
      </c>
      <c r="P77" s="27">
        <v>81</v>
      </c>
      <c r="Q77" s="28">
        <f t="shared" si="27"/>
        <v>41.75257731958763</v>
      </c>
      <c r="R77" s="27"/>
      <c r="S77" s="28" t="str">
        <f t="shared" si="28"/>
        <v>.0</v>
      </c>
    </row>
    <row r="78" spans="1:19" ht="12" customHeight="1" x14ac:dyDescent="0.2">
      <c r="A78" s="21"/>
      <c r="B78" s="21" t="s">
        <v>80</v>
      </c>
      <c r="C78" s="27">
        <v>603</v>
      </c>
      <c r="D78" s="27">
        <f t="shared" si="20"/>
        <v>530</v>
      </c>
      <c r="E78" s="28">
        <f t="shared" si="29"/>
        <v>87.893864013266992</v>
      </c>
      <c r="F78" s="27">
        <v>290</v>
      </c>
      <c r="G78" s="28">
        <f t="shared" si="22"/>
        <v>54.716981132075468</v>
      </c>
      <c r="H78" s="27">
        <v>240</v>
      </c>
      <c r="I78" s="28">
        <f t="shared" si="23"/>
        <v>45.283018867924532</v>
      </c>
      <c r="J78" s="27"/>
      <c r="K78" s="28" t="str">
        <f t="shared" si="24"/>
        <v>.0</v>
      </c>
      <c r="L78" s="27">
        <f t="shared" si="21"/>
        <v>531</v>
      </c>
      <c r="M78" s="28">
        <f t="shared" si="25"/>
        <v>88.059701492537314</v>
      </c>
      <c r="N78" s="27">
        <v>424</v>
      </c>
      <c r="O78" s="28">
        <f t="shared" si="26"/>
        <v>79.849340866290021</v>
      </c>
      <c r="P78" s="27">
        <v>107</v>
      </c>
      <c r="Q78" s="28">
        <f t="shared" si="27"/>
        <v>20.150659133709979</v>
      </c>
      <c r="R78" s="27"/>
      <c r="S78" s="28" t="str">
        <f t="shared" si="28"/>
        <v>.0</v>
      </c>
    </row>
    <row r="79" spans="1:19" s="14" customFormat="1" ht="12" customHeight="1" x14ac:dyDescent="0.2">
      <c r="A79" s="25" t="s">
        <v>81</v>
      </c>
      <c r="B79" s="25"/>
      <c r="C79" s="23">
        <f>SUM(C80:C94)</f>
        <v>32846</v>
      </c>
      <c r="D79" s="23">
        <f>SUM(D80:D94)</f>
        <v>15248</v>
      </c>
      <c r="E79" s="24">
        <f t="shared" si="29"/>
        <v>46.422699872130543</v>
      </c>
      <c r="F79" s="23">
        <f>SUM(F80:F94)</f>
        <v>6870</v>
      </c>
      <c r="G79" s="24">
        <f t="shared" si="22"/>
        <v>45.055089192025186</v>
      </c>
      <c r="H79" s="23">
        <f>SUM(H80:H94)</f>
        <v>8378</v>
      </c>
      <c r="I79" s="24">
        <f t="shared" si="23"/>
        <v>54.944910807974814</v>
      </c>
      <c r="J79" s="23">
        <f>SUM(J80:J94)</f>
        <v>0</v>
      </c>
      <c r="K79" s="24" t="str">
        <f t="shared" si="24"/>
        <v>.0</v>
      </c>
      <c r="L79" s="23">
        <f>SUM(L80:L94)</f>
        <v>15177</v>
      </c>
      <c r="M79" s="24">
        <f t="shared" si="25"/>
        <v>46.206539609084821</v>
      </c>
      <c r="N79" s="23">
        <f>SUM(N80:N94)</f>
        <v>8296</v>
      </c>
      <c r="O79" s="24">
        <f t="shared" si="26"/>
        <v>54.661659089411607</v>
      </c>
      <c r="P79" s="23">
        <f>SUM(P80:P94)</f>
        <v>6881</v>
      </c>
      <c r="Q79" s="24">
        <f t="shared" si="27"/>
        <v>45.338340910588393</v>
      </c>
      <c r="R79" s="23">
        <f>SUM(R80:R94)</f>
        <v>0</v>
      </c>
      <c r="S79" s="24" t="str">
        <f t="shared" si="28"/>
        <v>.0</v>
      </c>
    </row>
    <row r="80" spans="1:19" ht="12" customHeight="1" x14ac:dyDescent="0.2">
      <c r="A80" s="21"/>
      <c r="B80" s="21" t="s">
        <v>82</v>
      </c>
      <c r="C80" s="27">
        <v>188</v>
      </c>
      <c r="D80" s="27">
        <f t="shared" ref="D80:D94" si="30">SUM(F80,H80,J80)</f>
        <v>168</v>
      </c>
      <c r="E80" s="28">
        <f t="shared" si="29"/>
        <v>89.361702127659569</v>
      </c>
      <c r="F80" s="27">
        <v>118</v>
      </c>
      <c r="G80" s="28">
        <f t="shared" si="22"/>
        <v>70.238095238095227</v>
      </c>
      <c r="H80" s="27">
        <v>50</v>
      </c>
      <c r="I80" s="28">
        <f t="shared" si="23"/>
        <v>29.761904761904763</v>
      </c>
      <c r="J80" s="27"/>
      <c r="K80" s="28" t="str">
        <f t="shared" si="24"/>
        <v>.0</v>
      </c>
      <c r="L80" s="27">
        <f t="shared" ref="L80:L94" si="31">SUM(N80,P80,R80)</f>
        <v>164</v>
      </c>
      <c r="M80" s="28">
        <f t="shared" si="25"/>
        <v>87.2340425531915</v>
      </c>
      <c r="N80" s="27">
        <v>133</v>
      </c>
      <c r="O80" s="28">
        <f t="shared" si="26"/>
        <v>81.097560975609767</v>
      </c>
      <c r="P80" s="27">
        <v>31</v>
      </c>
      <c r="Q80" s="28">
        <f t="shared" si="27"/>
        <v>18.902439024390244</v>
      </c>
      <c r="R80" s="27"/>
      <c r="S80" s="28" t="str">
        <f t="shared" si="28"/>
        <v>.0</v>
      </c>
    </row>
    <row r="81" spans="1:19" ht="12" customHeight="1" x14ac:dyDescent="0.2">
      <c r="A81" s="21"/>
      <c r="B81" s="21" t="s">
        <v>83</v>
      </c>
      <c r="C81" s="27">
        <v>16929</v>
      </c>
      <c r="D81" s="27">
        <f t="shared" si="30"/>
        <v>2889</v>
      </c>
      <c r="E81" s="28">
        <f t="shared" si="29"/>
        <v>17.065390749601274</v>
      </c>
      <c r="F81" s="27">
        <v>1754</v>
      </c>
      <c r="G81" s="28">
        <f t="shared" si="22"/>
        <v>60.713049498096225</v>
      </c>
      <c r="H81" s="27">
        <v>1135</v>
      </c>
      <c r="I81" s="28">
        <f t="shared" si="23"/>
        <v>39.286950501903775</v>
      </c>
      <c r="J81" s="27"/>
      <c r="K81" s="28" t="str">
        <f t="shared" si="24"/>
        <v>.0</v>
      </c>
      <c r="L81" s="27">
        <f t="shared" si="31"/>
        <v>2880</v>
      </c>
      <c r="M81" s="28">
        <f t="shared" si="25"/>
        <v>17.012227538543328</v>
      </c>
      <c r="N81" s="27">
        <v>2144</v>
      </c>
      <c r="O81" s="28">
        <f t="shared" si="26"/>
        <v>74.444444444444443</v>
      </c>
      <c r="P81" s="27">
        <v>736</v>
      </c>
      <c r="Q81" s="28">
        <f t="shared" si="27"/>
        <v>25.555555555555554</v>
      </c>
      <c r="R81" s="27"/>
      <c r="S81" s="28" t="str">
        <f t="shared" si="28"/>
        <v>.0</v>
      </c>
    </row>
    <row r="82" spans="1:19" ht="12" customHeight="1" x14ac:dyDescent="0.2">
      <c r="A82" s="21"/>
      <c r="B82" s="21" t="s">
        <v>84</v>
      </c>
      <c r="C82" s="27">
        <v>825</v>
      </c>
      <c r="D82" s="27">
        <f t="shared" si="30"/>
        <v>773</v>
      </c>
      <c r="E82" s="28">
        <f t="shared" si="29"/>
        <v>93.696969696969703</v>
      </c>
      <c r="F82" s="27">
        <v>326</v>
      </c>
      <c r="G82" s="28">
        <f t="shared" si="22"/>
        <v>42.173350582147478</v>
      </c>
      <c r="H82" s="27">
        <v>447</v>
      </c>
      <c r="I82" s="28">
        <f t="shared" si="23"/>
        <v>57.826649417852529</v>
      </c>
      <c r="J82" s="27"/>
      <c r="K82" s="28" t="str">
        <f t="shared" si="24"/>
        <v>.0</v>
      </c>
      <c r="L82" s="27">
        <f t="shared" si="31"/>
        <v>779</v>
      </c>
      <c r="M82" s="28">
        <f t="shared" si="25"/>
        <v>94.424242424242422</v>
      </c>
      <c r="N82" s="27">
        <v>499</v>
      </c>
      <c r="O82" s="28">
        <f t="shared" si="26"/>
        <v>64.056482670089849</v>
      </c>
      <c r="P82" s="27">
        <v>280</v>
      </c>
      <c r="Q82" s="28">
        <f t="shared" si="27"/>
        <v>35.943517329910144</v>
      </c>
      <c r="R82" s="27"/>
      <c r="S82" s="28" t="str">
        <f t="shared" si="28"/>
        <v>.0</v>
      </c>
    </row>
    <row r="83" spans="1:19" ht="12" customHeight="1" x14ac:dyDescent="0.2">
      <c r="A83" s="21"/>
      <c r="B83" s="21" t="s">
        <v>85</v>
      </c>
      <c r="C83" s="27">
        <v>629</v>
      </c>
      <c r="D83" s="27">
        <f t="shared" si="30"/>
        <v>581</v>
      </c>
      <c r="E83" s="28">
        <f t="shared" si="29"/>
        <v>92.368839427662948</v>
      </c>
      <c r="F83" s="27">
        <v>397</v>
      </c>
      <c r="G83" s="28">
        <f t="shared" si="22"/>
        <v>68.330464716006887</v>
      </c>
      <c r="H83" s="27">
        <v>184</v>
      </c>
      <c r="I83" s="28">
        <f t="shared" si="23"/>
        <v>31.669535283993117</v>
      </c>
      <c r="J83" s="27"/>
      <c r="K83" s="28" t="str">
        <f t="shared" si="24"/>
        <v>.0</v>
      </c>
      <c r="L83" s="27">
        <f t="shared" si="31"/>
        <v>580</v>
      </c>
      <c r="M83" s="28">
        <f t="shared" si="25"/>
        <v>92.209856915739266</v>
      </c>
      <c r="N83" s="27">
        <v>486</v>
      </c>
      <c r="O83" s="28">
        <f t="shared" si="26"/>
        <v>83.793103448275858</v>
      </c>
      <c r="P83" s="27">
        <v>94</v>
      </c>
      <c r="Q83" s="28">
        <f t="shared" si="27"/>
        <v>16.206896551724135</v>
      </c>
      <c r="R83" s="27"/>
      <c r="S83" s="28" t="str">
        <f t="shared" si="28"/>
        <v>.0</v>
      </c>
    </row>
    <row r="84" spans="1:19" ht="12" customHeight="1" x14ac:dyDescent="0.2">
      <c r="A84" s="21"/>
      <c r="B84" s="21" t="s">
        <v>86</v>
      </c>
      <c r="C84" s="27">
        <v>2036</v>
      </c>
      <c r="D84" s="27">
        <f t="shared" si="30"/>
        <v>1806</v>
      </c>
      <c r="E84" s="28">
        <f t="shared" si="29"/>
        <v>88.70333988212181</v>
      </c>
      <c r="F84" s="27">
        <v>1008</v>
      </c>
      <c r="G84" s="28">
        <f t="shared" si="22"/>
        <v>55.813953488372093</v>
      </c>
      <c r="H84" s="27">
        <v>798</v>
      </c>
      <c r="I84" s="28">
        <f t="shared" si="23"/>
        <v>44.186046511627907</v>
      </c>
      <c r="J84" s="27"/>
      <c r="K84" s="28" t="str">
        <f t="shared" si="24"/>
        <v>.0</v>
      </c>
      <c r="L84" s="27">
        <f t="shared" si="31"/>
        <v>1800</v>
      </c>
      <c r="M84" s="28">
        <f t="shared" si="25"/>
        <v>88.408644400785846</v>
      </c>
      <c r="N84" s="27">
        <v>1182</v>
      </c>
      <c r="O84" s="28">
        <f t="shared" si="26"/>
        <v>65.666666666666657</v>
      </c>
      <c r="P84" s="27">
        <v>618</v>
      </c>
      <c r="Q84" s="28">
        <f t="shared" si="27"/>
        <v>34.333333333333336</v>
      </c>
      <c r="R84" s="27"/>
      <c r="S84" s="28" t="str">
        <f t="shared" si="28"/>
        <v>.0</v>
      </c>
    </row>
    <row r="85" spans="1:19" ht="12" customHeight="1" x14ac:dyDescent="0.2">
      <c r="A85" s="21"/>
      <c r="B85" s="21" t="s">
        <v>87</v>
      </c>
      <c r="C85" s="27">
        <v>8671</v>
      </c>
      <c r="D85" s="27">
        <f t="shared" si="30"/>
        <v>6325</v>
      </c>
      <c r="E85" s="28">
        <f t="shared" si="29"/>
        <v>72.944297082228118</v>
      </c>
      <c r="F85" s="27">
        <v>1962</v>
      </c>
      <c r="G85" s="28">
        <f t="shared" si="22"/>
        <v>31.019762845849801</v>
      </c>
      <c r="H85" s="27">
        <v>4363</v>
      </c>
      <c r="I85" s="28">
        <f t="shared" si="23"/>
        <v>68.980237154150188</v>
      </c>
      <c r="J85" s="27"/>
      <c r="K85" s="28" t="str">
        <f t="shared" si="24"/>
        <v>.0</v>
      </c>
      <c r="L85" s="27">
        <f t="shared" si="31"/>
        <v>6261</v>
      </c>
      <c r="M85" s="28">
        <f t="shared" si="25"/>
        <v>72.206204590012689</v>
      </c>
      <c r="N85" s="27">
        <v>2204</v>
      </c>
      <c r="O85" s="28">
        <f t="shared" si="26"/>
        <v>35.202044401852739</v>
      </c>
      <c r="P85" s="27">
        <v>4057</v>
      </c>
      <c r="Q85" s="28">
        <f t="shared" si="27"/>
        <v>64.797955598147254</v>
      </c>
      <c r="R85" s="27"/>
      <c r="S85" s="28" t="str">
        <f t="shared" si="28"/>
        <v>.0</v>
      </c>
    </row>
    <row r="86" spans="1:19" ht="12" customHeight="1" x14ac:dyDescent="0.2">
      <c r="A86" s="21"/>
      <c r="B86" s="21" t="s">
        <v>88</v>
      </c>
      <c r="C86" s="27">
        <v>233</v>
      </c>
      <c r="D86" s="27">
        <f t="shared" si="30"/>
        <v>185</v>
      </c>
      <c r="E86" s="28">
        <f t="shared" si="29"/>
        <v>79.399141630901283</v>
      </c>
      <c r="F86" s="27">
        <v>53</v>
      </c>
      <c r="G86" s="28">
        <f t="shared" si="22"/>
        <v>28.648648648648649</v>
      </c>
      <c r="H86" s="27">
        <v>132</v>
      </c>
      <c r="I86" s="28">
        <f t="shared" si="23"/>
        <v>71.351351351351354</v>
      </c>
      <c r="J86" s="27"/>
      <c r="K86" s="28" t="str">
        <f t="shared" si="24"/>
        <v>.0</v>
      </c>
      <c r="L86" s="27">
        <f t="shared" si="31"/>
        <v>185</v>
      </c>
      <c r="M86" s="28">
        <f t="shared" si="25"/>
        <v>79.399141630901283</v>
      </c>
      <c r="N86" s="27">
        <v>123</v>
      </c>
      <c r="O86" s="28">
        <f t="shared" si="26"/>
        <v>66.486486486486484</v>
      </c>
      <c r="P86" s="27">
        <v>62</v>
      </c>
      <c r="Q86" s="28">
        <f t="shared" si="27"/>
        <v>33.513513513513516</v>
      </c>
      <c r="R86" s="27"/>
      <c r="S86" s="28" t="str">
        <f t="shared" si="28"/>
        <v>.0</v>
      </c>
    </row>
    <row r="87" spans="1:19" ht="12" customHeight="1" x14ac:dyDescent="0.2">
      <c r="A87" s="21"/>
      <c r="B87" s="21" t="s">
        <v>89</v>
      </c>
      <c r="C87" s="27">
        <v>428</v>
      </c>
      <c r="D87" s="27">
        <f t="shared" si="30"/>
        <v>259</v>
      </c>
      <c r="E87" s="28">
        <f t="shared" si="29"/>
        <v>60.514018691588788</v>
      </c>
      <c r="F87" s="27">
        <v>139</v>
      </c>
      <c r="G87" s="28">
        <f t="shared" si="22"/>
        <v>53.667953667953668</v>
      </c>
      <c r="H87" s="27">
        <v>120</v>
      </c>
      <c r="I87" s="28">
        <f t="shared" si="23"/>
        <v>46.332046332046332</v>
      </c>
      <c r="J87" s="27"/>
      <c r="K87" s="28" t="str">
        <f t="shared" si="24"/>
        <v>.0</v>
      </c>
      <c r="L87" s="27">
        <f t="shared" si="31"/>
        <v>272</v>
      </c>
      <c r="M87" s="28">
        <f t="shared" si="25"/>
        <v>63.551401869158873</v>
      </c>
      <c r="N87" s="27">
        <v>206</v>
      </c>
      <c r="O87" s="28">
        <f t="shared" si="26"/>
        <v>75.735294117647058</v>
      </c>
      <c r="P87" s="27">
        <v>66</v>
      </c>
      <c r="Q87" s="28">
        <f t="shared" si="27"/>
        <v>24.264705882352942</v>
      </c>
      <c r="R87" s="27"/>
      <c r="S87" s="28" t="str">
        <f t="shared" si="28"/>
        <v>.0</v>
      </c>
    </row>
    <row r="88" spans="1:19" ht="12" customHeight="1" x14ac:dyDescent="0.2">
      <c r="A88" s="21"/>
      <c r="B88" s="21" t="s">
        <v>90</v>
      </c>
      <c r="C88" s="27">
        <v>434</v>
      </c>
      <c r="D88" s="27">
        <f t="shared" si="30"/>
        <v>328</v>
      </c>
      <c r="E88" s="28">
        <f t="shared" si="29"/>
        <v>75.576036866359445</v>
      </c>
      <c r="F88" s="27">
        <v>236</v>
      </c>
      <c r="G88" s="28">
        <f t="shared" si="22"/>
        <v>71.951219512195124</v>
      </c>
      <c r="H88" s="27">
        <v>92</v>
      </c>
      <c r="I88" s="28">
        <f t="shared" si="23"/>
        <v>28.04878048780488</v>
      </c>
      <c r="J88" s="27"/>
      <c r="K88" s="28" t="str">
        <f t="shared" si="24"/>
        <v>.0</v>
      </c>
      <c r="L88" s="27">
        <f t="shared" si="31"/>
        <v>328</v>
      </c>
      <c r="M88" s="28">
        <f t="shared" si="25"/>
        <v>75.576036866359445</v>
      </c>
      <c r="N88" s="27">
        <v>236</v>
      </c>
      <c r="O88" s="28">
        <f t="shared" si="26"/>
        <v>71.951219512195124</v>
      </c>
      <c r="P88" s="27">
        <v>92</v>
      </c>
      <c r="Q88" s="28">
        <f t="shared" si="27"/>
        <v>28.04878048780488</v>
      </c>
      <c r="R88" s="27"/>
      <c r="S88" s="28" t="str">
        <f t="shared" si="28"/>
        <v>.0</v>
      </c>
    </row>
    <row r="89" spans="1:19" ht="12" customHeight="1" x14ac:dyDescent="0.2">
      <c r="A89" s="21"/>
      <c r="B89" s="21" t="s">
        <v>91</v>
      </c>
      <c r="C89" s="27">
        <v>584</v>
      </c>
      <c r="D89" s="27">
        <f t="shared" si="30"/>
        <v>462</v>
      </c>
      <c r="E89" s="28">
        <f t="shared" si="29"/>
        <v>79.109589041095902</v>
      </c>
      <c r="F89" s="27">
        <v>244</v>
      </c>
      <c r="G89" s="28">
        <f t="shared" si="22"/>
        <v>52.813852813852812</v>
      </c>
      <c r="H89" s="27">
        <v>218</v>
      </c>
      <c r="I89" s="28">
        <f t="shared" si="23"/>
        <v>47.186147186147188</v>
      </c>
      <c r="J89" s="27"/>
      <c r="K89" s="28" t="str">
        <f t="shared" si="24"/>
        <v>.0</v>
      </c>
      <c r="L89" s="27">
        <f t="shared" si="31"/>
        <v>461</v>
      </c>
      <c r="M89" s="28">
        <f t="shared" si="25"/>
        <v>78.938356164383563</v>
      </c>
      <c r="N89" s="27">
        <v>308</v>
      </c>
      <c r="O89" s="28">
        <f t="shared" si="26"/>
        <v>66.811279826464215</v>
      </c>
      <c r="P89" s="27">
        <v>153</v>
      </c>
      <c r="Q89" s="28">
        <f t="shared" si="27"/>
        <v>33.188720173535792</v>
      </c>
      <c r="R89" s="27"/>
      <c r="S89" s="28" t="str">
        <f t="shared" si="28"/>
        <v>.0</v>
      </c>
    </row>
    <row r="90" spans="1:19" ht="12" customHeight="1" x14ac:dyDescent="0.2">
      <c r="A90" s="21"/>
      <c r="B90" s="21" t="s">
        <v>92</v>
      </c>
      <c r="C90" s="27">
        <v>572</v>
      </c>
      <c r="D90" s="27">
        <f t="shared" si="30"/>
        <v>455</v>
      </c>
      <c r="E90" s="28">
        <f t="shared" si="29"/>
        <v>79.545454545454547</v>
      </c>
      <c r="F90" s="27">
        <v>229</v>
      </c>
      <c r="G90" s="28">
        <f t="shared" si="22"/>
        <v>50.329670329670328</v>
      </c>
      <c r="H90" s="27">
        <v>226</v>
      </c>
      <c r="I90" s="28">
        <f t="shared" si="23"/>
        <v>49.670329670329672</v>
      </c>
      <c r="J90" s="27"/>
      <c r="K90" s="28" t="str">
        <f t="shared" si="24"/>
        <v>.0</v>
      </c>
      <c r="L90" s="27">
        <f t="shared" si="31"/>
        <v>455</v>
      </c>
      <c r="M90" s="28">
        <f t="shared" si="25"/>
        <v>79.545454545454547</v>
      </c>
      <c r="N90" s="27">
        <v>289</v>
      </c>
      <c r="O90" s="28">
        <f t="shared" si="26"/>
        <v>63.516483516483511</v>
      </c>
      <c r="P90" s="27">
        <v>166</v>
      </c>
      <c r="Q90" s="28">
        <f t="shared" si="27"/>
        <v>36.483516483516482</v>
      </c>
      <c r="R90" s="27"/>
      <c r="S90" s="28" t="str">
        <f t="shared" si="28"/>
        <v>.0</v>
      </c>
    </row>
    <row r="91" spans="1:19" ht="12" customHeight="1" x14ac:dyDescent="0.2">
      <c r="A91" s="21"/>
      <c r="B91" s="21" t="s">
        <v>93</v>
      </c>
      <c r="C91" s="27">
        <v>430</v>
      </c>
      <c r="D91" s="27">
        <f t="shared" si="30"/>
        <v>214</v>
      </c>
      <c r="E91" s="28">
        <f t="shared" si="29"/>
        <v>49.767441860465119</v>
      </c>
      <c r="F91" s="27">
        <v>139</v>
      </c>
      <c r="G91" s="28">
        <f t="shared" si="22"/>
        <v>64.953271028037392</v>
      </c>
      <c r="H91" s="27">
        <v>75</v>
      </c>
      <c r="I91" s="28">
        <f t="shared" si="23"/>
        <v>35.046728971962615</v>
      </c>
      <c r="J91" s="27"/>
      <c r="K91" s="28" t="str">
        <f t="shared" si="24"/>
        <v>.0</v>
      </c>
      <c r="L91" s="27">
        <f t="shared" si="31"/>
        <v>212</v>
      </c>
      <c r="M91" s="28">
        <f t="shared" si="25"/>
        <v>49.302325581395351</v>
      </c>
      <c r="N91" s="27">
        <v>188</v>
      </c>
      <c r="O91" s="28">
        <f t="shared" si="26"/>
        <v>88.679245283018872</v>
      </c>
      <c r="P91" s="27">
        <v>24</v>
      </c>
      <c r="Q91" s="28">
        <f t="shared" si="27"/>
        <v>11.320754716981133</v>
      </c>
      <c r="R91" s="27"/>
      <c r="S91" s="28" t="str">
        <f t="shared" si="28"/>
        <v>.0</v>
      </c>
    </row>
    <row r="92" spans="1:19" ht="12" customHeight="1" x14ac:dyDescent="0.2">
      <c r="A92" s="21"/>
      <c r="B92" s="21" t="s">
        <v>94</v>
      </c>
      <c r="C92" s="27">
        <v>808</v>
      </c>
      <c r="D92" s="27">
        <f t="shared" si="30"/>
        <v>728</v>
      </c>
      <c r="E92" s="28">
        <f t="shared" si="29"/>
        <v>90.099009900990097</v>
      </c>
      <c r="F92" s="27">
        <v>237</v>
      </c>
      <c r="G92" s="28">
        <f t="shared" si="22"/>
        <v>32.554945054945058</v>
      </c>
      <c r="H92" s="27">
        <v>491</v>
      </c>
      <c r="I92" s="28">
        <f t="shared" si="23"/>
        <v>67.445054945054949</v>
      </c>
      <c r="J92" s="27"/>
      <c r="K92" s="28" t="str">
        <f t="shared" si="24"/>
        <v>.0</v>
      </c>
      <c r="L92" s="27">
        <f t="shared" si="31"/>
        <v>725</v>
      </c>
      <c r="M92" s="28">
        <f t="shared" si="25"/>
        <v>89.727722772277232</v>
      </c>
      <c r="N92" s="27">
        <v>257</v>
      </c>
      <c r="O92" s="28">
        <f t="shared" si="26"/>
        <v>35.448275862068968</v>
      </c>
      <c r="P92" s="27">
        <v>468</v>
      </c>
      <c r="Q92" s="28">
        <f t="shared" si="27"/>
        <v>64.551724137931032</v>
      </c>
      <c r="R92" s="27"/>
      <c r="S92" s="28" t="str">
        <f t="shared" si="28"/>
        <v>.0</v>
      </c>
    </row>
    <row r="93" spans="1:19" ht="12" customHeight="1" x14ac:dyDescent="0.2">
      <c r="A93" s="21"/>
      <c r="B93" s="21" t="s">
        <v>95</v>
      </c>
      <c r="C93" s="27">
        <v>63</v>
      </c>
      <c r="D93" s="27">
        <f t="shared" si="30"/>
        <v>61</v>
      </c>
      <c r="E93" s="28">
        <f t="shared" si="29"/>
        <v>96.825396825396822</v>
      </c>
      <c r="F93" s="27">
        <v>21</v>
      </c>
      <c r="G93" s="28">
        <f t="shared" si="22"/>
        <v>34.42622950819672</v>
      </c>
      <c r="H93" s="27">
        <v>40</v>
      </c>
      <c r="I93" s="28">
        <f t="shared" si="23"/>
        <v>65.573770491803273</v>
      </c>
      <c r="J93" s="27"/>
      <c r="K93" s="28" t="str">
        <f t="shared" si="24"/>
        <v>.0</v>
      </c>
      <c r="L93" s="27">
        <f t="shared" si="31"/>
        <v>61</v>
      </c>
      <c r="M93" s="28">
        <f t="shared" si="25"/>
        <v>96.825396825396822</v>
      </c>
      <c r="N93" s="27">
        <v>32</v>
      </c>
      <c r="O93" s="28">
        <f t="shared" si="26"/>
        <v>52.459016393442624</v>
      </c>
      <c r="P93" s="27">
        <v>29</v>
      </c>
      <c r="Q93" s="28">
        <f t="shared" si="27"/>
        <v>47.540983606557376</v>
      </c>
      <c r="R93" s="27"/>
      <c r="S93" s="28" t="str">
        <f t="shared" si="28"/>
        <v>.0</v>
      </c>
    </row>
    <row r="94" spans="1:19" ht="12" customHeight="1" x14ac:dyDescent="0.2">
      <c r="A94" s="21"/>
      <c r="B94" s="21" t="s">
        <v>96</v>
      </c>
      <c r="C94" s="27">
        <v>16</v>
      </c>
      <c r="D94" s="27">
        <f t="shared" si="30"/>
        <v>14</v>
      </c>
      <c r="E94" s="28">
        <f t="shared" si="29"/>
        <v>87.5</v>
      </c>
      <c r="F94" s="27">
        <v>7</v>
      </c>
      <c r="G94" s="28">
        <f t="shared" si="22"/>
        <v>50</v>
      </c>
      <c r="H94" s="27">
        <v>7</v>
      </c>
      <c r="I94" s="28">
        <f t="shared" si="23"/>
        <v>50</v>
      </c>
      <c r="J94" s="27"/>
      <c r="K94" s="28" t="str">
        <f t="shared" si="24"/>
        <v>.0</v>
      </c>
      <c r="L94" s="27">
        <f t="shared" si="31"/>
        <v>14</v>
      </c>
      <c r="M94" s="28">
        <f t="shared" si="25"/>
        <v>87.5</v>
      </c>
      <c r="N94" s="27">
        <v>9</v>
      </c>
      <c r="O94" s="28">
        <f t="shared" si="26"/>
        <v>64.285714285714292</v>
      </c>
      <c r="P94" s="27">
        <v>5</v>
      </c>
      <c r="Q94" s="28">
        <f t="shared" si="27"/>
        <v>35.714285714285715</v>
      </c>
      <c r="R94" s="27"/>
      <c r="S94" s="28" t="str">
        <f t="shared" si="28"/>
        <v>.0</v>
      </c>
    </row>
    <row r="95" spans="1:19" s="14" customFormat="1" ht="12" customHeight="1" x14ac:dyDescent="0.2">
      <c r="A95" s="25" t="s">
        <v>97</v>
      </c>
      <c r="B95" s="25"/>
      <c r="C95" s="23">
        <f>SUM(C96:C103)</f>
        <v>7927</v>
      </c>
      <c r="D95" s="23">
        <f>SUM(D96:D103)</f>
        <v>3726</v>
      </c>
      <c r="E95" s="24">
        <f t="shared" si="29"/>
        <v>47.003910685000633</v>
      </c>
      <c r="F95" s="23">
        <f>SUM(F96:F103)</f>
        <v>2233</v>
      </c>
      <c r="G95" s="24">
        <f t="shared" si="22"/>
        <v>59.930220075147609</v>
      </c>
      <c r="H95" s="23">
        <f>SUM(H96:H103)</f>
        <v>1493</v>
      </c>
      <c r="I95" s="24">
        <f t="shared" si="23"/>
        <v>40.069779924852391</v>
      </c>
      <c r="J95" s="23">
        <f>SUM(J96:J103)</f>
        <v>0</v>
      </c>
      <c r="K95" s="24" t="str">
        <f t="shared" si="24"/>
        <v>.0</v>
      </c>
      <c r="L95" s="23">
        <f>SUM(L96:L103)</f>
        <v>3724</v>
      </c>
      <c r="M95" s="24">
        <f t="shared" si="25"/>
        <v>46.978680459190109</v>
      </c>
      <c r="N95" s="23">
        <f>SUM(N96:N103)</f>
        <v>2576</v>
      </c>
      <c r="O95" s="24">
        <f t="shared" si="26"/>
        <v>69.172932330827066</v>
      </c>
      <c r="P95" s="23">
        <f>SUM(P96:P103)</f>
        <v>1148</v>
      </c>
      <c r="Q95" s="24">
        <f t="shared" si="27"/>
        <v>30.82706766917293</v>
      </c>
      <c r="R95" s="23">
        <f>SUM(R96:R103)</f>
        <v>0</v>
      </c>
      <c r="S95" s="24" t="str">
        <f t="shared" si="28"/>
        <v>.0</v>
      </c>
    </row>
    <row r="96" spans="1:19" ht="12" customHeight="1" x14ac:dyDescent="0.2">
      <c r="A96" s="21"/>
      <c r="B96" s="21" t="s">
        <v>98</v>
      </c>
      <c r="C96" s="27">
        <v>658</v>
      </c>
      <c r="D96" s="27">
        <f t="shared" ref="D96:D103" si="32">SUM(F96,H96,J96)</f>
        <v>426</v>
      </c>
      <c r="E96" s="28">
        <f t="shared" si="29"/>
        <v>64.741641337386014</v>
      </c>
      <c r="F96" s="27">
        <v>203</v>
      </c>
      <c r="G96" s="28">
        <f t="shared" si="22"/>
        <v>47.652582159624416</v>
      </c>
      <c r="H96" s="27">
        <v>223</v>
      </c>
      <c r="I96" s="28">
        <f t="shared" si="23"/>
        <v>52.347417840375584</v>
      </c>
      <c r="J96" s="27"/>
      <c r="K96" s="28" t="str">
        <f t="shared" si="24"/>
        <v>.0</v>
      </c>
      <c r="L96" s="27">
        <f t="shared" ref="L96:L103" si="33">SUM(N96,P96,R96)</f>
        <v>418</v>
      </c>
      <c r="M96" s="28">
        <f t="shared" si="25"/>
        <v>63.525835866261396</v>
      </c>
      <c r="N96" s="27">
        <v>288</v>
      </c>
      <c r="O96" s="28">
        <f t="shared" si="26"/>
        <v>68.899521531100476</v>
      </c>
      <c r="P96" s="27">
        <v>130</v>
      </c>
      <c r="Q96" s="28">
        <f t="shared" si="27"/>
        <v>31.100478468899524</v>
      </c>
      <c r="R96" s="27"/>
      <c r="S96" s="28" t="str">
        <f t="shared" si="28"/>
        <v>.0</v>
      </c>
    </row>
    <row r="97" spans="1:19" ht="12" customHeight="1" x14ac:dyDescent="0.2">
      <c r="A97" s="21"/>
      <c r="B97" s="21" t="s">
        <v>99</v>
      </c>
      <c r="C97" s="27">
        <v>529</v>
      </c>
      <c r="D97" s="27">
        <f t="shared" si="32"/>
        <v>420</v>
      </c>
      <c r="E97" s="28">
        <f t="shared" si="29"/>
        <v>79.395085066162579</v>
      </c>
      <c r="F97" s="27">
        <v>268</v>
      </c>
      <c r="G97" s="28">
        <f t="shared" si="22"/>
        <v>63.809523809523803</v>
      </c>
      <c r="H97" s="27">
        <v>152</v>
      </c>
      <c r="I97" s="28">
        <f t="shared" si="23"/>
        <v>36.19047619047619</v>
      </c>
      <c r="J97" s="27"/>
      <c r="K97" s="28" t="str">
        <f t="shared" si="24"/>
        <v>.0</v>
      </c>
      <c r="L97" s="27">
        <f t="shared" si="33"/>
        <v>420</v>
      </c>
      <c r="M97" s="28">
        <f t="shared" si="25"/>
        <v>79.395085066162579</v>
      </c>
      <c r="N97" s="27">
        <v>291</v>
      </c>
      <c r="O97" s="28">
        <f t="shared" si="26"/>
        <v>69.285714285714278</v>
      </c>
      <c r="P97" s="27">
        <v>129</v>
      </c>
      <c r="Q97" s="28">
        <f t="shared" si="27"/>
        <v>30.714285714285715</v>
      </c>
      <c r="R97" s="27"/>
      <c r="S97" s="28" t="str">
        <f t="shared" si="28"/>
        <v>.0</v>
      </c>
    </row>
    <row r="98" spans="1:19" ht="12" customHeight="1" x14ac:dyDescent="0.2">
      <c r="A98" s="21"/>
      <c r="B98" s="21" t="s">
        <v>100</v>
      </c>
      <c r="C98" s="27">
        <v>4760</v>
      </c>
      <c r="D98" s="27">
        <f t="shared" si="32"/>
        <v>1296</v>
      </c>
      <c r="E98" s="28">
        <f t="shared" si="29"/>
        <v>27.22689075630252</v>
      </c>
      <c r="F98" s="27">
        <v>795</v>
      </c>
      <c r="G98" s="28">
        <f t="shared" si="22"/>
        <v>61.342592592592595</v>
      </c>
      <c r="H98" s="27">
        <v>501</v>
      </c>
      <c r="I98" s="28">
        <f t="shared" si="23"/>
        <v>38.657407407407405</v>
      </c>
      <c r="J98" s="27"/>
      <c r="K98" s="28" t="str">
        <f t="shared" si="24"/>
        <v>.0</v>
      </c>
      <c r="L98" s="27">
        <f t="shared" si="33"/>
        <v>1294</v>
      </c>
      <c r="M98" s="28">
        <f t="shared" si="25"/>
        <v>27.184873949579831</v>
      </c>
      <c r="N98" s="27">
        <v>888</v>
      </c>
      <c r="O98" s="28">
        <f t="shared" si="26"/>
        <v>68.624420401854707</v>
      </c>
      <c r="P98" s="27">
        <v>406</v>
      </c>
      <c r="Q98" s="28">
        <f t="shared" si="27"/>
        <v>31.375579598145286</v>
      </c>
      <c r="R98" s="27"/>
      <c r="S98" s="28" t="str">
        <f t="shared" si="28"/>
        <v>.0</v>
      </c>
    </row>
    <row r="99" spans="1:19" ht="12" customHeight="1" x14ac:dyDescent="0.2">
      <c r="A99" s="21"/>
      <c r="B99" s="21" t="s">
        <v>101</v>
      </c>
      <c r="C99" s="27">
        <v>370</v>
      </c>
      <c r="D99" s="27">
        <f t="shared" si="32"/>
        <v>284</v>
      </c>
      <c r="E99" s="28">
        <f t="shared" si="29"/>
        <v>76.756756756756758</v>
      </c>
      <c r="F99" s="27">
        <v>159</v>
      </c>
      <c r="G99" s="28">
        <f t="shared" si="22"/>
        <v>55.985915492957751</v>
      </c>
      <c r="H99" s="27">
        <v>125</v>
      </c>
      <c r="I99" s="28">
        <f t="shared" si="23"/>
        <v>44.014084507042256</v>
      </c>
      <c r="J99" s="27"/>
      <c r="K99" s="28" t="str">
        <f t="shared" si="24"/>
        <v>.0</v>
      </c>
      <c r="L99" s="27">
        <f t="shared" si="33"/>
        <v>284</v>
      </c>
      <c r="M99" s="28">
        <f t="shared" si="25"/>
        <v>76.756756756756758</v>
      </c>
      <c r="N99" s="27">
        <v>180</v>
      </c>
      <c r="O99" s="28">
        <f t="shared" si="26"/>
        <v>63.380281690140848</v>
      </c>
      <c r="P99" s="27">
        <v>104</v>
      </c>
      <c r="Q99" s="28">
        <f t="shared" si="27"/>
        <v>36.619718309859159</v>
      </c>
      <c r="R99" s="27"/>
      <c r="S99" s="28" t="str">
        <f t="shared" si="28"/>
        <v>.0</v>
      </c>
    </row>
    <row r="100" spans="1:19" ht="12" customHeight="1" x14ac:dyDescent="0.2">
      <c r="A100" s="21"/>
      <c r="B100" s="21" t="s">
        <v>102</v>
      </c>
      <c r="C100" s="27">
        <v>136</v>
      </c>
      <c r="D100" s="27">
        <f t="shared" si="32"/>
        <v>123</v>
      </c>
      <c r="E100" s="28">
        <f t="shared" si="29"/>
        <v>90.441176470588232</v>
      </c>
      <c r="F100" s="27">
        <v>80</v>
      </c>
      <c r="G100" s="28">
        <f t="shared" si="22"/>
        <v>65.040650406504056</v>
      </c>
      <c r="H100" s="27">
        <v>43</v>
      </c>
      <c r="I100" s="28">
        <f t="shared" si="23"/>
        <v>34.959349593495936</v>
      </c>
      <c r="J100" s="27"/>
      <c r="K100" s="28" t="str">
        <f t="shared" si="24"/>
        <v>.0</v>
      </c>
      <c r="L100" s="27">
        <f t="shared" si="33"/>
        <v>123</v>
      </c>
      <c r="M100" s="28">
        <f t="shared" si="25"/>
        <v>90.441176470588232</v>
      </c>
      <c r="N100" s="27">
        <v>97</v>
      </c>
      <c r="O100" s="28">
        <f t="shared" si="26"/>
        <v>78.861788617886177</v>
      </c>
      <c r="P100" s="27">
        <v>26</v>
      </c>
      <c r="Q100" s="28">
        <f t="shared" si="27"/>
        <v>21.138211382113823</v>
      </c>
      <c r="R100" s="27"/>
      <c r="S100" s="28" t="str">
        <f t="shared" si="28"/>
        <v>.0</v>
      </c>
    </row>
    <row r="101" spans="1:19" ht="12" customHeight="1" x14ac:dyDescent="0.2">
      <c r="A101" s="21"/>
      <c r="B101" s="21" t="s">
        <v>103</v>
      </c>
      <c r="C101" s="27">
        <v>680</v>
      </c>
      <c r="D101" s="27">
        <f t="shared" si="32"/>
        <v>517</v>
      </c>
      <c r="E101" s="28">
        <f t="shared" si="29"/>
        <v>76.029411764705884</v>
      </c>
      <c r="F101" s="27">
        <v>215</v>
      </c>
      <c r="G101" s="28">
        <f t="shared" si="22"/>
        <v>41.586073500967117</v>
      </c>
      <c r="H101" s="27">
        <v>302</v>
      </c>
      <c r="I101" s="28">
        <f t="shared" si="23"/>
        <v>58.41392649903289</v>
      </c>
      <c r="J101" s="27"/>
      <c r="K101" s="28" t="str">
        <f t="shared" si="24"/>
        <v>.0</v>
      </c>
      <c r="L101" s="27">
        <f t="shared" si="33"/>
        <v>524</v>
      </c>
      <c r="M101" s="28">
        <f t="shared" si="25"/>
        <v>77.058823529411768</v>
      </c>
      <c r="N101" s="27">
        <v>250</v>
      </c>
      <c r="O101" s="28">
        <f t="shared" si="26"/>
        <v>47.709923664122137</v>
      </c>
      <c r="P101" s="27">
        <v>274</v>
      </c>
      <c r="Q101" s="28">
        <f t="shared" si="27"/>
        <v>52.290076335877863</v>
      </c>
      <c r="R101" s="27"/>
      <c r="S101" s="28" t="str">
        <f t="shared" si="28"/>
        <v>.0</v>
      </c>
    </row>
    <row r="102" spans="1:19" ht="12" customHeight="1" x14ac:dyDescent="0.2">
      <c r="A102" s="21"/>
      <c r="B102" s="21" t="s">
        <v>104</v>
      </c>
      <c r="C102" s="27">
        <v>585</v>
      </c>
      <c r="D102" s="27">
        <f t="shared" si="32"/>
        <v>532</v>
      </c>
      <c r="E102" s="28">
        <f t="shared" si="29"/>
        <v>90.940170940170944</v>
      </c>
      <c r="F102" s="27">
        <v>421</v>
      </c>
      <c r="G102" s="28">
        <f t="shared" si="22"/>
        <v>79.135338345864653</v>
      </c>
      <c r="H102" s="27">
        <v>111</v>
      </c>
      <c r="I102" s="28">
        <f t="shared" si="23"/>
        <v>20.86466165413534</v>
      </c>
      <c r="J102" s="27"/>
      <c r="K102" s="28" t="str">
        <f t="shared" si="24"/>
        <v>.0</v>
      </c>
      <c r="L102" s="27">
        <f t="shared" si="33"/>
        <v>532</v>
      </c>
      <c r="M102" s="28">
        <f t="shared" si="25"/>
        <v>90.940170940170944</v>
      </c>
      <c r="N102" s="27">
        <v>464</v>
      </c>
      <c r="O102" s="28">
        <f t="shared" si="26"/>
        <v>87.218045112781951</v>
      </c>
      <c r="P102" s="27">
        <v>68</v>
      </c>
      <c r="Q102" s="28">
        <f t="shared" si="27"/>
        <v>12.781954887218044</v>
      </c>
      <c r="R102" s="27"/>
      <c r="S102" s="28" t="str">
        <f t="shared" si="28"/>
        <v>.0</v>
      </c>
    </row>
    <row r="103" spans="1:19" ht="12" customHeight="1" x14ac:dyDescent="0.2">
      <c r="A103" s="21"/>
      <c r="B103" s="21" t="s">
        <v>105</v>
      </c>
      <c r="C103" s="27">
        <v>209</v>
      </c>
      <c r="D103" s="27">
        <f t="shared" si="32"/>
        <v>128</v>
      </c>
      <c r="E103" s="28">
        <f t="shared" si="29"/>
        <v>61.244019138755981</v>
      </c>
      <c r="F103" s="27">
        <v>92</v>
      </c>
      <c r="G103" s="28">
        <f t="shared" si="22"/>
        <v>71.875</v>
      </c>
      <c r="H103" s="27">
        <v>36</v>
      </c>
      <c r="I103" s="28">
        <f t="shared" si="23"/>
        <v>28.125</v>
      </c>
      <c r="J103" s="27"/>
      <c r="K103" s="28" t="str">
        <f t="shared" si="24"/>
        <v>.0</v>
      </c>
      <c r="L103" s="27">
        <f t="shared" si="33"/>
        <v>129</v>
      </c>
      <c r="M103" s="28">
        <f t="shared" si="25"/>
        <v>61.722488038277511</v>
      </c>
      <c r="N103" s="27">
        <v>118</v>
      </c>
      <c r="O103" s="28">
        <f t="shared" si="26"/>
        <v>91.472868217054256</v>
      </c>
      <c r="P103" s="27">
        <v>11</v>
      </c>
      <c r="Q103" s="28">
        <f t="shared" si="27"/>
        <v>8.5271317829457356</v>
      </c>
      <c r="R103" s="27"/>
      <c r="S103" s="28" t="str">
        <f t="shared" si="28"/>
        <v>.0</v>
      </c>
    </row>
    <row r="104" spans="1:19" s="14" customFormat="1" ht="12" customHeight="1" x14ac:dyDescent="0.2">
      <c r="A104" s="25" t="s">
        <v>106</v>
      </c>
      <c r="B104" s="25"/>
      <c r="C104" s="23">
        <f>SUM(C105:C113)</f>
        <v>7497</v>
      </c>
      <c r="D104" s="23">
        <f>SUM(D105:D113)</f>
        <v>5406</v>
      </c>
      <c r="E104" s="24">
        <f t="shared" si="29"/>
        <v>72.10884353741497</v>
      </c>
      <c r="F104" s="23">
        <f>SUM(F105:F113)</f>
        <v>2882</v>
      </c>
      <c r="G104" s="24">
        <f t="shared" si="22"/>
        <v>53.311135775064741</v>
      </c>
      <c r="H104" s="23">
        <f>SUM(H105:H113)</f>
        <v>2524</v>
      </c>
      <c r="I104" s="24">
        <f t="shared" si="23"/>
        <v>46.688864224935259</v>
      </c>
      <c r="J104" s="23">
        <f>SUM(J105:J113)</f>
        <v>0</v>
      </c>
      <c r="K104" s="24" t="str">
        <f t="shared" si="24"/>
        <v>.0</v>
      </c>
      <c r="L104" s="23">
        <f>SUM(L105:L113)</f>
        <v>5447</v>
      </c>
      <c r="M104" s="24">
        <f t="shared" si="25"/>
        <v>72.655728958249966</v>
      </c>
      <c r="N104" s="23">
        <f>SUM(N105:N113)</f>
        <v>3194</v>
      </c>
      <c r="O104" s="24">
        <f t="shared" si="26"/>
        <v>58.63778226546723</v>
      </c>
      <c r="P104" s="23">
        <f>SUM(P105:P113)</f>
        <v>2253</v>
      </c>
      <c r="Q104" s="24">
        <f t="shared" si="27"/>
        <v>41.36221773453277</v>
      </c>
      <c r="R104" s="23">
        <f>SUM(R105:R113)</f>
        <v>0</v>
      </c>
      <c r="S104" s="24" t="str">
        <f t="shared" si="28"/>
        <v>.0</v>
      </c>
    </row>
    <row r="105" spans="1:19" ht="12" customHeight="1" x14ac:dyDescent="0.2">
      <c r="A105" s="21"/>
      <c r="B105" s="21" t="s">
        <v>107</v>
      </c>
      <c r="C105" s="27">
        <v>656</v>
      </c>
      <c r="D105" s="27">
        <f t="shared" ref="D105:D113" si="34">SUM(F105,H105,J105)</f>
        <v>359</v>
      </c>
      <c r="E105" s="28">
        <f t="shared" si="29"/>
        <v>54.725609756097562</v>
      </c>
      <c r="F105" s="27">
        <v>196</v>
      </c>
      <c r="G105" s="28">
        <f t="shared" si="22"/>
        <v>54.596100278551532</v>
      </c>
      <c r="H105" s="27">
        <v>163</v>
      </c>
      <c r="I105" s="28">
        <f t="shared" si="23"/>
        <v>45.403899721448468</v>
      </c>
      <c r="J105" s="27"/>
      <c r="K105" s="28" t="str">
        <f t="shared" si="24"/>
        <v>.0</v>
      </c>
      <c r="L105" s="27">
        <f t="shared" ref="L105:L113" si="35">SUM(N105,P105,R105)</f>
        <v>359</v>
      </c>
      <c r="M105" s="28">
        <f t="shared" si="25"/>
        <v>54.725609756097562</v>
      </c>
      <c r="N105" s="27">
        <v>209</v>
      </c>
      <c r="O105" s="28">
        <f t="shared" si="26"/>
        <v>58.217270194986071</v>
      </c>
      <c r="P105" s="27">
        <v>150</v>
      </c>
      <c r="Q105" s="28">
        <f t="shared" si="27"/>
        <v>41.782729805013929</v>
      </c>
      <c r="R105" s="27"/>
      <c r="S105" s="28" t="str">
        <f t="shared" si="28"/>
        <v>.0</v>
      </c>
    </row>
    <row r="106" spans="1:19" ht="12" customHeight="1" x14ac:dyDescent="0.2">
      <c r="A106" s="21"/>
      <c r="B106" s="21" t="s">
        <v>108</v>
      </c>
      <c r="C106" s="27">
        <v>125</v>
      </c>
      <c r="D106" s="27">
        <f t="shared" si="34"/>
        <v>97</v>
      </c>
      <c r="E106" s="28">
        <f t="shared" si="29"/>
        <v>77.600000000000009</v>
      </c>
      <c r="F106" s="27">
        <v>47</v>
      </c>
      <c r="G106" s="28">
        <f t="shared" si="22"/>
        <v>48.453608247422679</v>
      </c>
      <c r="H106" s="27">
        <v>50</v>
      </c>
      <c r="I106" s="28">
        <f t="shared" si="23"/>
        <v>51.546391752577314</v>
      </c>
      <c r="J106" s="27"/>
      <c r="K106" s="28" t="str">
        <f t="shared" si="24"/>
        <v>.0</v>
      </c>
      <c r="L106" s="27">
        <f t="shared" si="35"/>
        <v>97</v>
      </c>
      <c r="M106" s="28">
        <f t="shared" si="25"/>
        <v>77.600000000000009</v>
      </c>
      <c r="N106" s="27">
        <v>51</v>
      </c>
      <c r="O106" s="28">
        <f t="shared" si="26"/>
        <v>52.577319587628871</v>
      </c>
      <c r="P106" s="27">
        <v>46</v>
      </c>
      <c r="Q106" s="28">
        <f t="shared" si="27"/>
        <v>47.422680412371129</v>
      </c>
      <c r="R106" s="27"/>
      <c r="S106" s="28" t="str">
        <f t="shared" si="28"/>
        <v>.0</v>
      </c>
    </row>
    <row r="107" spans="1:19" ht="12" customHeight="1" x14ac:dyDescent="0.2">
      <c r="A107" s="21"/>
      <c r="B107" s="21" t="s">
        <v>109</v>
      </c>
      <c r="C107" s="27">
        <v>427</v>
      </c>
      <c r="D107" s="27">
        <f t="shared" si="34"/>
        <v>222</v>
      </c>
      <c r="E107" s="28">
        <f t="shared" si="29"/>
        <v>51.99063231850117</v>
      </c>
      <c r="F107" s="27">
        <v>121</v>
      </c>
      <c r="G107" s="28">
        <f t="shared" si="22"/>
        <v>54.504504504504503</v>
      </c>
      <c r="H107" s="27">
        <v>101</v>
      </c>
      <c r="I107" s="28">
        <f t="shared" si="23"/>
        <v>45.495495495495497</v>
      </c>
      <c r="J107" s="27"/>
      <c r="K107" s="28" t="str">
        <f t="shared" si="24"/>
        <v>.0</v>
      </c>
      <c r="L107" s="27">
        <f t="shared" si="35"/>
        <v>220</v>
      </c>
      <c r="M107" s="28">
        <f t="shared" si="25"/>
        <v>51.522248243559723</v>
      </c>
      <c r="N107" s="27">
        <v>135</v>
      </c>
      <c r="O107" s="28">
        <f t="shared" si="26"/>
        <v>61.363636363636367</v>
      </c>
      <c r="P107" s="27">
        <v>85</v>
      </c>
      <c r="Q107" s="28">
        <f t="shared" si="27"/>
        <v>38.636363636363633</v>
      </c>
      <c r="R107" s="27"/>
      <c r="S107" s="28" t="str">
        <f t="shared" si="28"/>
        <v>.0</v>
      </c>
    </row>
    <row r="108" spans="1:19" ht="12" customHeight="1" x14ac:dyDescent="0.2">
      <c r="A108" s="21"/>
      <c r="B108" s="21" t="s">
        <v>110</v>
      </c>
      <c r="C108" s="27">
        <v>481</v>
      </c>
      <c r="D108" s="27">
        <f t="shared" si="34"/>
        <v>370</v>
      </c>
      <c r="E108" s="28">
        <f t="shared" si="29"/>
        <v>76.923076923076934</v>
      </c>
      <c r="F108" s="27">
        <v>167</v>
      </c>
      <c r="G108" s="28">
        <f t="shared" si="22"/>
        <v>45.135135135135137</v>
      </c>
      <c r="H108" s="27">
        <v>203</v>
      </c>
      <c r="I108" s="28">
        <f t="shared" si="23"/>
        <v>54.864864864864856</v>
      </c>
      <c r="J108" s="27"/>
      <c r="K108" s="28" t="str">
        <f t="shared" si="24"/>
        <v>.0</v>
      </c>
      <c r="L108" s="27">
        <f t="shared" si="35"/>
        <v>370</v>
      </c>
      <c r="M108" s="28">
        <f t="shared" si="25"/>
        <v>76.923076923076934</v>
      </c>
      <c r="N108" s="27">
        <v>204</v>
      </c>
      <c r="O108" s="28">
        <f t="shared" si="26"/>
        <v>55.135135135135137</v>
      </c>
      <c r="P108" s="27">
        <v>166</v>
      </c>
      <c r="Q108" s="28">
        <f t="shared" si="27"/>
        <v>44.86486486486487</v>
      </c>
      <c r="R108" s="27"/>
      <c r="S108" s="28" t="str">
        <f t="shared" si="28"/>
        <v>.0</v>
      </c>
    </row>
    <row r="109" spans="1:19" ht="12" customHeight="1" x14ac:dyDescent="0.2">
      <c r="A109" s="21"/>
      <c r="B109" s="21" t="s">
        <v>111</v>
      </c>
      <c r="C109" s="27">
        <v>1780</v>
      </c>
      <c r="D109" s="27">
        <f t="shared" si="34"/>
        <v>1263</v>
      </c>
      <c r="E109" s="28">
        <f t="shared" si="29"/>
        <v>70.955056179775283</v>
      </c>
      <c r="F109" s="27">
        <v>598</v>
      </c>
      <c r="G109" s="28">
        <f t="shared" si="22"/>
        <v>47.347585114806016</v>
      </c>
      <c r="H109" s="27">
        <v>665</v>
      </c>
      <c r="I109" s="28">
        <f t="shared" si="23"/>
        <v>52.652414885193991</v>
      </c>
      <c r="J109" s="27"/>
      <c r="K109" s="28" t="str">
        <f t="shared" si="24"/>
        <v>.0</v>
      </c>
      <c r="L109" s="27">
        <f t="shared" si="35"/>
        <v>1263</v>
      </c>
      <c r="M109" s="28">
        <f t="shared" si="25"/>
        <v>70.955056179775283</v>
      </c>
      <c r="N109" s="27">
        <v>833</v>
      </c>
      <c r="O109" s="28">
        <f t="shared" si="26"/>
        <v>65.954077593032466</v>
      </c>
      <c r="P109" s="27">
        <v>430</v>
      </c>
      <c r="Q109" s="28">
        <f t="shared" si="27"/>
        <v>34.045922406967541</v>
      </c>
      <c r="R109" s="27"/>
      <c r="S109" s="28" t="str">
        <f t="shared" si="28"/>
        <v>.0</v>
      </c>
    </row>
    <row r="110" spans="1:19" ht="12" customHeight="1" x14ac:dyDescent="0.2">
      <c r="A110" s="21"/>
      <c r="B110" s="21" t="s">
        <v>112</v>
      </c>
      <c r="C110" s="27">
        <v>2270</v>
      </c>
      <c r="D110" s="27">
        <f t="shared" si="34"/>
        <v>1742</v>
      </c>
      <c r="E110" s="28">
        <f t="shared" si="29"/>
        <v>76.740088105726869</v>
      </c>
      <c r="F110" s="27">
        <v>940</v>
      </c>
      <c r="G110" s="28">
        <f t="shared" si="22"/>
        <v>53.960964408725602</v>
      </c>
      <c r="H110" s="27">
        <v>802</v>
      </c>
      <c r="I110" s="28">
        <f t="shared" si="23"/>
        <v>46.039035591274398</v>
      </c>
      <c r="J110" s="27"/>
      <c r="K110" s="28" t="str">
        <f t="shared" si="24"/>
        <v>.0</v>
      </c>
      <c r="L110" s="27">
        <f t="shared" si="35"/>
        <v>1826</v>
      </c>
      <c r="M110" s="28">
        <f t="shared" si="25"/>
        <v>80.440528634361229</v>
      </c>
      <c r="N110" s="27">
        <v>840</v>
      </c>
      <c r="O110" s="28">
        <f t="shared" si="26"/>
        <v>46.002190580503836</v>
      </c>
      <c r="P110" s="27">
        <v>986</v>
      </c>
      <c r="Q110" s="28">
        <f t="shared" si="27"/>
        <v>53.997809419496164</v>
      </c>
      <c r="R110" s="27"/>
      <c r="S110" s="28" t="str">
        <f t="shared" si="28"/>
        <v>.0</v>
      </c>
    </row>
    <row r="111" spans="1:19" ht="12" customHeight="1" x14ac:dyDescent="0.2">
      <c r="A111" s="21"/>
      <c r="B111" s="21" t="s">
        <v>113</v>
      </c>
      <c r="C111" s="27">
        <v>735</v>
      </c>
      <c r="D111" s="27">
        <f t="shared" si="34"/>
        <v>589</v>
      </c>
      <c r="E111" s="28">
        <f t="shared" si="29"/>
        <v>80.136054421768705</v>
      </c>
      <c r="F111" s="27">
        <v>303</v>
      </c>
      <c r="G111" s="28">
        <f t="shared" si="22"/>
        <v>51.443123938879452</v>
      </c>
      <c r="H111" s="27">
        <v>286</v>
      </c>
      <c r="I111" s="28">
        <f t="shared" si="23"/>
        <v>48.556876061120541</v>
      </c>
      <c r="J111" s="27"/>
      <c r="K111" s="28" t="str">
        <f t="shared" si="24"/>
        <v>.0</v>
      </c>
      <c r="L111" s="27">
        <f t="shared" si="35"/>
        <v>576</v>
      </c>
      <c r="M111" s="28">
        <f t="shared" si="25"/>
        <v>78.367346938775512</v>
      </c>
      <c r="N111" s="27">
        <v>380</v>
      </c>
      <c r="O111" s="28">
        <f t="shared" si="26"/>
        <v>65.972222222222214</v>
      </c>
      <c r="P111" s="27">
        <v>196</v>
      </c>
      <c r="Q111" s="28">
        <f t="shared" si="27"/>
        <v>34.027777777777779</v>
      </c>
      <c r="R111" s="27"/>
      <c r="S111" s="28" t="str">
        <f t="shared" si="28"/>
        <v>.0</v>
      </c>
    </row>
    <row r="112" spans="1:19" ht="12" customHeight="1" x14ac:dyDescent="0.2">
      <c r="A112" s="21"/>
      <c r="B112" s="21" t="s">
        <v>114</v>
      </c>
      <c r="C112" s="27">
        <v>448</v>
      </c>
      <c r="D112" s="27">
        <f t="shared" si="34"/>
        <v>319</v>
      </c>
      <c r="E112" s="28">
        <f t="shared" si="29"/>
        <v>71.205357142857139</v>
      </c>
      <c r="F112" s="27">
        <v>175</v>
      </c>
      <c r="G112" s="28">
        <f t="shared" si="22"/>
        <v>54.858934169278996</v>
      </c>
      <c r="H112" s="27">
        <v>144</v>
      </c>
      <c r="I112" s="28">
        <f t="shared" si="23"/>
        <v>45.141065830721004</v>
      </c>
      <c r="J112" s="27"/>
      <c r="K112" s="28" t="str">
        <f t="shared" si="24"/>
        <v>.0</v>
      </c>
      <c r="L112" s="27">
        <f t="shared" si="35"/>
        <v>295</v>
      </c>
      <c r="M112" s="28">
        <f t="shared" si="25"/>
        <v>65.848214285714292</v>
      </c>
      <c r="N112" s="27">
        <v>197</v>
      </c>
      <c r="O112" s="28">
        <f t="shared" si="26"/>
        <v>66.779661016949149</v>
      </c>
      <c r="P112" s="27">
        <v>98</v>
      </c>
      <c r="Q112" s="28">
        <f t="shared" si="27"/>
        <v>33.220338983050844</v>
      </c>
      <c r="R112" s="27"/>
      <c r="S112" s="28" t="str">
        <f t="shared" si="28"/>
        <v>.0</v>
      </c>
    </row>
    <row r="113" spans="1:19" ht="12" customHeight="1" x14ac:dyDescent="0.2">
      <c r="A113" s="21"/>
      <c r="B113" s="21" t="s">
        <v>115</v>
      </c>
      <c r="C113" s="27">
        <v>575</v>
      </c>
      <c r="D113" s="27">
        <f t="shared" si="34"/>
        <v>445</v>
      </c>
      <c r="E113" s="28">
        <f t="shared" si="29"/>
        <v>77.391304347826079</v>
      </c>
      <c r="F113" s="27">
        <v>335</v>
      </c>
      <c r="G113" s="28">
        <f t="shared" si="22"/>
        <v>75.280898876404493</v>
      </c>
      <c r="H113" s="27">
        <v>110</v>
      </c>
      <c r="I113" s="28">
        <f t="shared" si="23"/>
        <v>24.719101123595504</v>
      </c>
      <c r="J113" s="27"/>
      <c r="K113" s="28" t="str">
        <f t="shared" si="24"/>
        <v>.0</v>
      </c>
      <c r="L113" s="27">
        <f t="shared" si="35"/>
        <v>441</v>
      </c>
      <c r="M113" s="28">
        <f t="shared" si="25"/>
        <v>76.695652173913047</v>
      </c>
      <c r="N113" s="27">
        <v>345</v>
      </c>
      <c r="O113" s="28">
        <f t="shared" si="26"/>
        <v>78.231292517006807</v>
      </c>
      <c r="P113" s="27">
        <v>96</v>
      </c>
      <c r="Q113" s="28">
        <f t="shared" si="27"/>
        <v>21.768707482993197</v>
      </c>
      <c r="R113" s="27"/>
      <c r="S113" s="28" t="str">
        <f t="shared" si="28"/>
        <v>.0</v>
      </c>
    </row>
    <row r="114" spans="1:19" ht="11.1" customHeight="1" x14ac:dyDescent="0.2">
      <c r="A114" s="30"/>
      <c r="B114" s="30"/>
      <c r="C114" s="30"/>
      <c r="D114" s="3"/>
      <c r="E114" s="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1.1" customHeight="1" x14ac:dyDescent="0.2">
      <c r="A115" s="4" t="s">
        <v>116</v>
      </c>
      <c r="B115" s="5"/>
      <c r="C115" s="5"/>
      <c r="D115" s="13"/>
      <c r="E115" s="13"/>
      <c r="F115" s="6"/>
      <c r="G115" s="6"/>
      <c r="H115" s="6"/>
      <c r="I115" s="6"/>
      <c r="J115" s="6"/>
      <c r="K115" s="6"/>
      <c r="L115" s="7"/>
      <c r="M115" s="8"/>
      <c r="N115" s="7"/>
      <c r="O115" s="8"/>
      <c r="P115" s="6"/>
      <c r="Q115" s="6"/>
      <c r="R115" s="6"/>
      <c r="S115" s="6"/>
    </row>
    <row r="116" spans="1:19" ht="11.1" customHeight="1" x14ac:dyDescent="0.2">
      <c r="A116" s="37" t="s">
        <v>117</v>
      </c>
      <c r="B116" s="37"/>
      <c r="C116" s="37"/>
      <c r="D116" s="37"/>
      <c r="E116" s="37"/>
      <c r="F116" s="37"/>
      <c r="G116" s="13"/>
      <c r="H116" s="13"/>
      <c r="I116" s="13"/>
      <c r="J116" s="13"/>
      <c r="K116" s="13"/>
      <c r="L116" s="13"/>
      <c r="M116" s="13"/>
      <c r="N116" s="8"/>
      <c r="O116" s="21"/>
      <c r="P116" s="13"/>
      <c r="Q116" s="13"/>
      <c r="R116" s="13"/>
      <c r="S116" s="13"/>
    </row>
    <row r="117" spans="1:19" ht="11.1" customHeight="1" x14ac:dyDescent="0.2">
      <c r="A117" s="37" t="s">
        <v>118</v>
      </c>
      <c r="B117" s="37"/>
      <c r="C117" s="37"/>
      <c r="D117" s="37"/>
      <c r="E117" s="37"/>
      <c r="F117" s="37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1.1" customHeight="1" x14ac:dyDescent="0.2">
      <c r="A118" s="9" t="s">
        <v>119</v>
      </c>
      <c r="B118" s="21"/>
      <c r="C118" s="2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1.1" customHeight="1" x14ac:dyDescent="0.2">
      <c r="A119" s="21"/>
      <c r="B119" s="21"/>
      <c r="C119" s="2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1.1" customHeight="1" x14ac:dyDescent="0.2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1.1" customHeight="1" x14ac:dyDescent="0.2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1.1" customHeight="1" x14ac:dyDescent="0.2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1.1" customHeight="1" x14ac:dyDescent="0.2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1.1" customHeight="1" x14ac:dyDescent="0.2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1.1" customHeight="1" x14ac:dyDescent="0.2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1.1" customHeight="1" x14ac:dyDescent="0.2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1.1" customHeight="1" x14ac:dyDescent="0.2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1.1" customHeight="1" x14ac:dyDescent="0.2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4:19" ht="11.1" customHeight="1" x14ac:dyDescent="0.2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4:19" ht="11.1" customHeight="1" x14ac:dyDescent="0.2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4:19" ht="11.1" customHeight="1" x14ac:dyDescent="0.2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4:19" ht="11.1" customHeight="1" x14ac:dyDescent="0.2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4:19" ht="11.1" customHeight="1" x14ac:dyDescent="0.2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4:19" ht="11.1" customHeight="1" x14ac:dyDescent="0.2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4:19" ht="11.1" customHeight="1" x14ac:dyDescent="0.2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4:19" ht="11.1" customHeight="1" x14ac:dyDescent="0.2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4:19" ht="11.1" customHeight="1" x14ac:dyDescent="0.2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4:19" ht="11.1" customHeight="1" x14ac:dyDescent="0.2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4:19" ht="11.1" customHeight="1" x14ac:dyDescent="0.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4:19" ht="11.1" customHeight="1" x14ac:dyDescent="0.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4:19" ht="11.1" customHeight="1" x14ac:dyDescent="0.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4:19" ht="11.1" customHeight="1" x14ac:dyDescent="0.2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4:19" ht="11.1" customHeight="1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4:19" ht="11.1" customHeight="1" x14ac:dyDescent="0.2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4:19" ht="11.1" customHeight="1" x14ac:dyDescent="0.2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4:19" ht="11.1" customHeight="1" x14ac:dyDescent="0.2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4:19" ht="11.1" customHeight="1" x14ac:dyDescent="0.2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4:19" ht="11.1" customHeight="1" x14ac:dyDescent="0.2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4:19" ht="11.1" customHeight="1" x14ac:dyDescent="0.2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4:19" ht="11.1" customHeight="1" x14ac:dyDescent="0.2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4:19" ht="11.1" customHeight="1" x14ac:dyDescent="0.2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4:19" ht="11.1" customHeight="1" x14ac:dyDescent="0.2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4:19" ht="11.1" customHeight="1" x14ac:dyDescent="0.2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4:19" ht="11.1" customHeight="1" x14ac:dyDescent="0.2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4:19" ht="11.1" customHeight="1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4:19" ht="11.1" customHeight="1" x14ac:dyDescent="0.2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4:19" ht="11.1" customHeight="1" x14ac:dyDescent="0.2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4:19" ht="11.1" customHeight="1" x14ac:dyDescent="0.2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4:19" ht="11.1" customHeight="1" x14ac:dyDescent="0.2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4:19" ht="11.1" customHeight="1" x14ac:dyDescent="0.2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4:19" ht="11.1" customHeight="1" x14ac:dyDescent="0.2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4:19" ht="11.1" customHeight="1" x14ac:dyDescent="0.2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4:19" ht="11.1" customHeight="1" x14ac:dyDescent="0.2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4:19" ht="11.1" customHeight="1" x14ac:dyDescent="0.2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4:19" ht="11.1" customHeight="1" x14ac:dyDescent="0.2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4:19" ht="11.1" customHeight="1" x14ac:dyDescent="0.2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4:19" ht="11.1" customHeight="1" x14ac:dyDescent="0.2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4:19" ht="11.1" customHeight="1" x14ac:dyDescent="0.2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4:19" ht="11.1" customHeight="1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4:19" ht="11.1" customHeight="1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4:19" ht="11.1" customHeight="1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4:19" ht="11.1" customHeight="1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4:19" ht="11.1" customHeight="1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4:19" ht="11.1" customHeight="1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4:19" ht="11.1" customHeight="1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4:19" ht="11.1" customHeight="1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4:19" ht="11.1" customHeight="1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4:19" ht="11.1" customHeight="1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4:19" ht="11.1" customHeight="1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4:19" ht="11.1" customHeight="1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4:19" ht="11.1" customHeight="1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4:19" ht="11.1" customHeight="1" x14ac:dyDescent="0.2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4:19" ht="11.1" customHeight="1" x14ac:dyDescent="0.2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4:19" ht="11.1" customHeight="1" x14ac:dyDescent="0.2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4:19" ht="11.1" customHeight="1" x14ac:dyDescent="0.2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4:19" ht="11.1" customHeight="1" x14ac:dyDescent="0.2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4:19" ht="11.1" customHeight="1" x14ac:dyDescent="0.2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4:19" ht="11.1" customHeight="1" x14ac:dyDescent="0.2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4:19" ht="11.1" customHeight="1" x14ac:dyDescent="0.2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4:19" ht="11.1" customHeight="1" x14ac:dyDescent="0.2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4:19" ht="11.1" customHeight="1" x14ac:dyDescent="0.2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4:19" ht="11.1" customHeight="1" x14ac:dyDescent="0.2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4:19" ht="11.1" customHeight="1" x14ac:dyDescent="0.2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4:19" ht="11.1" customHeight="1" x14ac:dyDescent="0.2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4:19" ht="11.1" customHeight="1" x14ac:dyDescent="0.2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4:19" ht="11.1" customHeight="1" x14ac:dyDescent="0.2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4:19" ht="11.1" customHeight="1" x14ac:dyDescent="0.2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4:19" ht="11.1" customHeight="1" x14ac:dyDescent="0.2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4:19" ht="11.1" customHeight="1" x14ac:dyDescent="0.2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4:19" ht="11.1" customHeight="1" x14ac:dyDescent="0.2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4:19" ht="11.1" customHeight="1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4:19" ht="11.1" customHeight="1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4:19" ht="11.1" customHeight="1" x14ac:dyDescent="0.2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4:19" ht="11.1" customHeight="1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4:19" ht="11.1" customHeight="1" x14ac:dyDescent="0.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4:19" ht="11.1" customHeight="1" x14ac:dyDescent="0.2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4:19" ht="11.1" customHeight="1" x14ac:dyDescent="0.2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4:19" ht="11.1" customHeight="1" x14ac:dyDescent="0.2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4:19" ht="11.1" customHeight="1" x14ac:dyDescent="0.2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4:19" ht="11.1" customHeight="1" x14ac:dyDescent="0.2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4:19" ht="11.1" customHeight="1" x14ac:dyDescent="0.2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4:19" ht="11.1" customHeight="1" x14ac:dyDescent="0.2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4:19" ht="11.1" customHeight="1" x14ac:dyDescent="0.2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4:19" ht="11.1" customHeight="1" x14ac:dyDescent="0.2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4:19" ht="11.1" customHeight="1" x14ac:dyDescent="0.2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4:19" ht="11.1" customHeight="1" x14ac:dyDescent="0.2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4:19" ht="11.1" customHeight="1" x14ac:dyDescent="0.2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4:19" ht="11.1" customHeight="1" x14ac:dyDescent="0.2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4:19" ht="11.1" customHeight="1" x14ac:dyDescent="0.2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4:19" ht="11.1" customHeight="1" x14ac:dyDescent="0.2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4:19" ht="11.1" customHeight="1" x14ac:dyDescent="0.2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4:19" ht="11.1" customHeight="1" x14ac:dyDescent="0.2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4:19" ht="11.1" customHeight="1" x14ac:dyDescent="0.2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4:19" ht="11.1" customHeight="1" x14ac:dyDescent="0.2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4:19" ht="11.1" customHeight="1" x14ac:dyDescent="0.2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4:19" ht="11.1" customHeight="1" x14ac:dyDescent="0.2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4:19" ht="11.1" customHeight="1" x14ac:dyDescent="0.2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4:19" ht="11.1" customHeight="1" x14ac:dyDescent="0.2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4:19" ht="11.1" customHeight="1" x14ac:dyDescent="0.2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4:19" ht="11.1" customHeight="1" x14ac:dyDescent="0.2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4:19" ht="11.1" customHeight="1" x14ac:dyDescent="0.2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4:19" ht="11.1" customHeight="1" x14ac:dyDescent="0.2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4:19" ht="11.1" customHeight="1" x14ac:dyDescent="0.2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4:19" ht="11.1" customHeight="1" x14ac:dyDescent="0.2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4:19" ht="11.1" customHeight="1" x14ac:dyDescent="0.2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4:19" ht="11.1" customHeight="1" x14ac:dyDescent="0.2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4:19" ht="11.1" customHeight="1" x14ac:dyDescent="0.2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4:19" ht="11.1" customHeight="1" x14ac:dyDescent="0.2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4:19" ht="11.1" customHeight="1" x14ac:dyDescent="0.2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4:19" ht="11.1" customHeight="1" x14ac:dyDescent="0.2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4:19" ht="11.1" customHeight="1" x14ac:dyDescent="0.2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4:19" ht="11.1" customHeight="1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4:19" ht="11.1" customHeight="1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4:19" ht="11.1" customHeight="1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4:19" ht="11.1" customHeight="1" x14ac:dyDescent="0.2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4:19" ht="11.1" customHeight="1" x14ac:dyDescent="0.2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4:19" ht="11.1" customHeight="1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4:19" ht="11.1" customHeight="1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4:19" ht="11.1" customHeight="1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4:19" ht="11.1" customHeight="1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4:19" ht="11.1" customHeight="1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4:19" ht="11.1" customHeight="1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4:19" ht="11.1" customHeight="1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4:19" ht="11.1" customHeight="1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4:19" ht="11.1" customHeight="1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4:19" ht="11.1" customHeight="1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4:19" ht="11.1" customHeight="1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4:19" ht="11.1" customHeight="1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4:19" ht="11.1" customHeight="1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4:19" ht="11.1" customHeight="1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4:19" ht="11.1" customHeight="1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4:19" ht="11.1" customHeight="1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4:19" ht="11.1" customHeight="1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4:19" ht="11.1" customHeight="1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4:19" ht="11.1" customHeight="1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4:19" ht="11.1" customHeight="1" x14ac:dyDescent="0.2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4:19" ht="11.1" customHeight="1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4:19" ht="11.1" customHeight="1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4:19" ht="11.1" customHeight="1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4:19" ht="11.1" customHeight="1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4:19" ht="11.1" customHeight="1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4:19" ht="11.1" customHeight="1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4:19" ht="11.1" customHeight="1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4:19" ht="11.1" customHeight="1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4:19" ht="11.1" customHeight="1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4:19" ht="11.1" customHeight="1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4:19" ht="11.1" customHeight="1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4:19" ht="11.1" customHeight="1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4:19" ht="11.1" customHeight="1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4:19" ht="11.1" customHeight="1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4:19" ht="11.1" customHeight="1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4:19" ht="11.1" customHeight="1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4:19" ht="11.1" customHeight="1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4:19" ht="11.1" customHeight="1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4:19" ht="11.1" customHeight="1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4:19" ht="11.1" customHeight="1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4:19" ht="11.1" customHeight="1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4:19" ht="11.1" customHeight="1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4:19" ht="11.1" customHeight="1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4:19" ht="11.1" customHeight="1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4:19" ht="11.1" customHeight="1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4:19" ht="11.1" customHeight="1" x14ac:dyDescent="0.2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4:19" ht="11.1" customHeight="1" x14ac:dyDescent="0.2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4:19" ht="11.1" customHeight="1" x14ac:dyDescent="0.2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4:19" ht="11.1" customHeight="1" x14ac:dyDescent="0.2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4:19" ht="11.1" customHeight="1" x14ac:dyDescent="0.2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4:19" ht="11.1" customHeight="1" x14ac:dyDescent="0.2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4:19" ht="11.1" customHeight="1" x14ac:dyDescent="0.2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4:19" ht="11.1" customHeight="1" x14ac:dyDescent="0.2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4:19" ht="11.1" customHeight="1" x14ac:dyDescent="0.2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4:19" ht="11.1" customHeight="1" x14ac:dyDescent="0.2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4:19" ht="11.1" customHeight="1" x14ac:dyDescent="0.2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4:19" ht="11.1" customHeight="1" x14ac:dyDescent="0.2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4:19" ht="11.1" customHeight="1" x14ac:dyDescent="0.2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4:19" ht="11.1" customHeight="1" x14ac:dyDescent="0.2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4:19" ht="11.1" customHeight="1" x14ac:dyDescent="0.2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4:19" ht="11.1" customHeight="1" x14ac:dyDescent="0.2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4:19" ht="11.1" customHeight="1" x14ac:dyDescent="0.2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4:19" ht="11.1" customHeight="1" x14ac:dyDescent="0.2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4:19" ht="11.1" customHeight="1" x14ac:dyDescent="0.2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4:19" ht="11.1" customHeight="1" x14ac:dyDescent="0.2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4:19" ht="11.1" customHeight="1" x14ac:dyDescent="0.2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4:19" ht="11.1" customHeight="1" x14ac:dyDescent="0.2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4:19" ht="11.1" customHeight="1" x14ac:dyDescent="0.2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4:19" ht="11.1" customHeight="1" x14ac:dyDescent="0.2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4:19" ht="11.1" customHeight="1" x14ac:dyDescent="0.2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4:19" ht="11.1" customHeight="1" x14ac:dyDescent="0.2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4:19" ht="11.1" customHeight="1" x14ac:dyDescent="0.2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4:19" ht="11.1" customHeight="1" x14ac:dyDescent="0.2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4:19" ht="11.1" customHeight="1" x14ac:dyDescent="0.2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4:19" ht="11.1" customHeight="1" x14ac:dyDescent="0.2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4:19" ht="11.1" customHeight="1" x14ac:dyDescent="0.2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4:19" ht="11.1" customHeight="1" x14ac:dyDescent="0.2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4:19" ht="11.1" customHeight="1" x14ac:dyDescent="0.2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4:19" ht="11.1" customHeight="1" x14ac:dyDescent="0.2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4:19" ht="11.1" customHeight="1" x14ac:dyDescent="0.2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4:19" ht="11.1" customHeight="1" x14ac:dyDescent="0.2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4:19" ht="11.1" customHeight="1" x14ac:dyDescent="0.2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4:19" ht="11.1" customHeight="1" x14ac:dyDescent="0.2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4:19" ht="11.1" customHeight="1" x14ac:dyDescent="0.2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4:19" ht="11.1" customHeight="1" x14ac:dyDescent="0.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4:19" ht="11.1" customHeight="1" x14ac:dyDescent="0.2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4:19" ht="11.1" customHeight="1" x14ac:dyDescent="0.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4:19" ht="11.1" customHeight="1" x14ac:dyDescent="0.2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4:19" ht="11.1" customHeight="1" x14ac:dyDescent="0.2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4:19" ht="11.1" customHeight="1" x14ac:dyDescent="0.2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4:19" ht="11.1" customHeight="1" x14ac:dyDescent="0.2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4:19" ht="11.1" customHeight="1" x14ac:dyDescent="0.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4:19" ht="11.1" customHeight="1" x14ac:dyDescent="0.2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4:19" ht="11.1" customHeight="1" x14ac:dyDescent="0.2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4:19" ht="11.1" customHeight="1" x14ac:dyDescent="0.2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4:19" ht="11.1" customHeight="1" x14ac:dyDescent="0.2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4:19" ht="11.1" customHeight="1" x14ac:dyDescent="0.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4:19" ht="11.1" customHeight="1" x14ac:dyDescent="0.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4:19" x14ac:dyDescent="0.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4:19" x14ac:dyDescent="0.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4:19" x14ac:dyDescent="0.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4:19" x14ac:dyDescent="0.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4:19" x14ac:dyDescent="0.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4:19" x14ac:dyDescent="0.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4:19" x14ac:dyDescent="0.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4:19" x14ac:dyDescent="0.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4:19" x14ac:dyDescent="0.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4:19" x14ac:dyDescent="0.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4:19" x14ac:dyDescent="0.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4:19" x14ac:dyDescent="0.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4:19" x14ac:dyDescent="0.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4:19" x14ac:dyDescent="0.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4:19" x14ac:dyDescent="0.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4:19" x14ac:dyDescent="0.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4:19" x14ac:dyDescent="0.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4:19" x14ac:dyDescent="0.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4:19" x14ac:dyDescent="0.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4:19" x14ac:dyDescent="0.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4:19" x14ac:dyDescent="0.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4:19" x14ac:dyDescent="0.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4:19" x14ac:dyDescent="0.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4:19" x14ac:dyDescent="0.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4:19" x14ac:dyDescent="0.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4:19" x14ac:dyDescent="0.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4:19" x14ac:dyDescent="0.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4:19" x14ac:dyDescent="0.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4:19" x14ac:dyDescent="0.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4:19" x14ac:dyDescent="0.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4:19" x14ac:dyDescent="0.2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4:19" x14ac:dyDescent="0.2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4:19" x14ac:dyDescent="0.2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4:19" x14ac:dyDescent="0.2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4:19" x14ac:dyDescent="0.2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4:19" x14ac:dyDescent="0.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4:19" x14ac:dyDescent="0.2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4:19" x14ac:dyDescent="0.2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4:19" x14ac:dyDescent="0.2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4:19" x14ac:dyDescent="0.2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4:19" x14ac:dyDescent="0.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4:19" x14ac:dyDescent="0.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4:19" x14ac:dyDescent="0.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4:19" x14ac:dyDescent="0.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4:19" x14ac:dyDescent="0.2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4:19" x14ac:dyDescent="0.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4:19" x14ac:dyDescent="0.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4:19" x14ac:dyDescent="0.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4:19" x14ac:dyDescent="0.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4:19" x14ac:dyDescent="0.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4:19" x14ac:dyDescent="0.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4:19" x14ac:dyDescent="0.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4:19" x14ac:dyDescent="0.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4:19" x14ac:dyDescent="0.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4:19" x14ac:dyDescent="0.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4:19" x14ac:dyDescent="0.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4:19" x14ac:dyDescent="0.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4:19" x14ac:dyDescent="0.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4:19" x14ac:dyDescent="0.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4:19" x14ac:dyDescent="0.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4:19" x14ac:dyDescent="0.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4:19" x14ac:dyDescent="0.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4:19" x14ac:dyDescent="0.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4:19" x14ac:dyDescent="0.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4:19" x14ac:dyDescent="0.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4:19" x14ac:dyDescent="0.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4:19" x14ac:dyDescent="0.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4:19" x14ac:dyDescent="0.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4:19" x14ac:dyDescent="0.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4:19" x14ac:dyDescent="0.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4:19" x14ac:dyDescent="0.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4:19" x14ac:dyDescent="0.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4:19" x14ac:dyDescent="0.2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4:19" x14ac:dyDescent="0.2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4:19" x14ac:dyDescent="0.2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4:19" x14ac:dyDescent="0.2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4:19" x14ac:dyDescent="0.2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4:19" x14ac:dyDescent="0.2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4:19" x14ac:dyDescent="0.2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4:19" x14ac:dyDescent="0.2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4:19" x14ac:dyDescent="0.2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4:19" x14ac:dyDescent="0.2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4:19" x14ac:dyDescent="0.2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4:19" x14ac:dyDescent="0.2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4:19" x14ac:dyDescent="0.2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4:19" x14ac:dyDescent="0.2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4:19" x14ac:dyDescent="0.2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4:19" x14ac:dyDescent="0.2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4:19" x14ac:dyDescent="0.2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4:19" x14ac:dyDescent="0.2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4:19" x14ac:dyDescent="0.2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4:19" x14ac:dyDescent="0.2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4:19" x14ac:dyDescent="0.2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4:19" x14ac:dyDescent="0.2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4:19" x14ac:dyDescent="0.2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4:19" x14ac:dyDescent="0.2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4:19" x14ac:dyDescent="0.2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4:19" x14ac:dyDescent="0.2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4:19" x14ac:dyDescent="0.2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4:19" x14ac:dyDescent="0.2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4:19" x14ac:dyDescent="0.2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4:19" x14ac:dyDescent="0.2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4:19" x14ac:dyDescent="0.2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4:19" x14ac:dyDescent="0.2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4:19" x14ac:dyDescent="0.2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4:19" x14ac:dyDescent="0.2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4:19" x14ac:dyDescent="0.2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4:19" x14ac:dyDescent="0.2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4:19" x14ac:dyDescent="0.2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4:19" x14ac:dyDescent="0.2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4:19" x14ac:dyDescent="0.2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4:19" x14ac:dyDescent="0.2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4:19" x14ac:dyDescent="0.2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4:19" x14ac:dyDescent="0.2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4:19" x14ac:dyDescent="0.2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4:19" x14ac:dyDescent="0.2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4:19" x14ac:dyDescent="0.2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4:19" x14ac:dyDescent="0.2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4:19" x14ac:dyDescent="0.2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4:19" x14ac:dyDescent="0.2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4:19" x14ac:dyDescent="0.2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4:19" x14ac:dyDescent="0.2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4:19" x14ac:dyDescent="0.2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4:19" x14ac:dyDescent="0.2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4:19" x14ac:dyDescent="0.2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4:19" x14ac:dyDescent="0.2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4:19" x14ac:dyDescent="0.2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4:19" x14ac:dyDescent="0.2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4:19" x14ac:dyDescent="0.2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4:19" x14ac:dyDescent="0.2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4:19" x14ac:dyDescent="0.2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4:19" x14ac:dyDescent="0.2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4:19" x14ac:dyDescent="0.2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4:19" x14ac:dyDescent="0.2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4:19" x14ac:dyDescent="0.2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4:19" x14ac:dyDescent="0.2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4:19" x14ac:dyDescent="0.2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4:19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4:19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4:19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4:19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4:19" x14ac:dyDescent="0.2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4:19" x14ac:dyDescent="0.2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4:19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4:19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4:19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4:19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4:19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4:19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4:19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4:19" x14ac:dyDescent="0.2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4:19" x14ac:dyDescent="0.2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4:19" x14ac:dyDescent="0.2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4:19" x14ac:dyDescent="0.2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4:19" x14ac:dyDescent="0.2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4:19" x14ac:dyDescent="0.2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4:19" x14ac:dyDescent="0.2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4:19" x14ac:dyDescent="0.2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4:19" x14ac:dyDescent="0.2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4:19" x14ac:dyDescent="0.2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4:19" x14ac:dyDescent="0.2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4:19" x14ac:dyDescent="0.2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4:19" x14ac:dyDescent="0.2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4:19" x14ac:dyDescent="0.2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4:19" x14ac:dyDescent="0.2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4:19" x14ac:dyDescent="0.2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4:19" x14ac:dyDescent="0.2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4:19" x14ac:dyDescent="0.2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4:19" x14ac:dyDescent="0.2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4:19" x14ac:dyDescent="0.2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4:19" x14ac:dyDescent="0.2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4:19" x14ac:dyDescent="0.2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4:19" x14ac:dyDescent="0.2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4:19" x14ac:dyDescent="0.2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4:19" x14ac:dyDescent="0.2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4:19" x14ac:dyDescent="0.2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4:19" x14ac:dyDescent="0.2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4:19" x14ac:dyDescent="0.2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4:19" x14ac:dyDescent="0.2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4:19" x14ac:dyDescent="0.2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4:19" x14ac:dyDescent="0.2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4:19" x14ac:dyDescent="0.2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4:19" x14ac:dyDescent="0.2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4:19" x14ac:dyDescent="0.2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4:19" x14ac:dyDescent="0.2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4:19" x14ac:dyDescent="0.2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4:19" x14ac:dyDescent="0.2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4:19" x14ac:dyDescent="0.2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4:19" x14ac:dyDescent="0.2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4:19" x14ac:dyDescent="0.2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4:19" x14ac:dyDescent="0.2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4:19" x14ac:dyDescent="0.2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4:19" x14ac:dyDescent="0.2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4:19" x14ac:dyDescent="0.2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4:19" x14ac:dyDescent="0.2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4:19" x14ac:dyDescent="0.2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4:19" x14ac:dyDescent="0.2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4:19" x14ac:dyDescent="0.2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4:19" x14ac:dyDescent="0.2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4:19" x14ac:dyDescent="0.2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4:19" x14ac:dyDescent="0.2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4:19" x14ac:dyDescent="0.2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4:19" x14ac:dyDescent="0.2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4:19" x14ac:dyDescent="0.2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4:19" x14ac:dyDescent="0.2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4:19" x14ac:dyDescent="0.2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4:19" x14ac:dyDescent="0.2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4:19" x14ac:dyDescent="0.2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4:19" x14ac:dyDescent="0.2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4:19" x14ac:dyDescent="0.2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4:19" x14ac:dyDescent="0.2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4:19" x14ac:dyDescent="0.2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4:19" x14ac:dyDescent="0.2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4:19" x14ac:dyDescent="0.2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4:19" x14ac:dyDescent="0.2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4:19" x14ac:dyDescent="0.2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4:19" x14ac:dyDescent="0.2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4:19" x14ac:dyDescent="0.2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4:19" x14ac:dyDescent="0.2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4:19" x14ac:dyDescent="0.2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4:19" x14ac:dyDescent="0.2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4:19" x14ac:dyDescent="0.2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4:19" x14ac:dyDescent="0.2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4:19" x14ac:dyDescent="0.2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4:19" x14ac:dyDescent="0.2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4:19" x14ac:dyDescent="0.2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4:19" x14ac:dyDescent="0.2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4:19" x14ac:dyDescent="0.2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4:19" x14ac:dyDescent="0.2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4:19" x14ac:dyDescent="0.2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4:19" x14ac:dyDescent="0.2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4:19" x14ac:dyDescent="0.2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4:19" x14ac:dyDescent="0.2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4:19" x14ac:dyDescent="0.2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4:19" x14ac:dyDescent="0.2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4:19" x14ac:dyDescent="0.2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4:19" x14ac:dyDescent="0.2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4:19" x14ac:dyDescent="0.2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4:19" x14ac:dyDescent="0.2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4:19" x14ac:dyDescent="0.2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4:19" x14ac:dyDescent="0.2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4:19" x14ac:dyDescent="0.2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4:19" x14ac:dyDescent="0.2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4:19" x14ac:dyDescent="0.2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4:19" x14ac:dyDescent="0.2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4:19" x14ac:dyDescent="0.2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4:19" x14ac:dyDescent="0.2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4:19" x14ac:dyDescent="0.2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4:19" x14ac:dyDescent="0.2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4:19" x14ac:dyDescent="0.2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4:19" x14ac:dyDescent="0.2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4:19" x14ac:dyDescent="0.2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4:19" x14ac:dyDescent="0.2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4:19" x14ac:dyDescent="0.2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4:19" x14ac:dyDescent="0.2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4:19" x14ac:dyDescent="0.2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4:19" x14ac:dyDescent="0.2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4:19" x14ac:dyDescent="0.2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4:19" x14ac:dyDescent="0.2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4:19" x14ac:dyDescent="0.2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4:19" x14ac:dyDescent="0.2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4:19" x14ac:dyDescent="0.2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4:19" x14ac:dyDescent="0.2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4:19" x14ac:dyDescent="0.2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4:19" x14ac:dyDescent="0.2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4:19" x14ac:dyDescent="0.2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4:19" x14ac:dyDescent="0.2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4:19" x14ac:dyDescent="0.2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4:19" x14ac:dyDescent="0.2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4:19" x14ac:dyDescent="0.2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4:19" x14ac:dyDescent="0.2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4:19" x14ac:dyDescent="0.2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4:19" x14ac:dyDescent="0.2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4:19" x14ac:dyDescent="0.2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4:19" x14ac:dyDescent="0.2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4:19" x14ac:dyDescent="0.2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4:19" x14ac:dyDescent="0.2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4:19" x14ac:dyDescent="0.2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4:19" x14ac:dyDescent="0.2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4:19" x14ac:dyDescent="0.2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4:19" x14ac:dyDescent="0.2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4:19" x14ac:dyDescent="0.2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4:19" x14ac:dyDescent="0.2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4:19" x14ac:dyDescent="0.2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4:19" x14ac:dyDescent="0.2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4:19" x14ac:dyDescent="0.2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4:19" x14ac:dyDescent="0.2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4:19" x14ac:dyDescent="0.2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4:19" x14ac:dyDescent="0.2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4:19" x14ac:dyDescent="0.2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4:19" x14ac:dyDescent="0.2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4:19" x14ac:dyDescent="0.2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4:19" x14ac:dyDescent="0.2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4:19" x14ac:dyDescent="0.2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4:19" x14ac:dyDescent="0.2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4:19" x14ac:dyDescent="0.2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4:19" x14ac:dyDescent="0.2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4:19" x14ac:dyDescent="0.2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4:19" x14ac:dyDescent="0.2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4:19" x14ac:dyDescent="0.2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4:19" x14ac:dyDescent="0.2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4:19" x14ac:dyDescent="0.2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4:19" x14ac:dyDescent="0.2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4:19" x14ac:dyDescent="0.2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4:19" x14ac:dyDescent="0.2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4:19" x14ac:dyDescent="0.2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4:19" x14ac:dyDescent="0.2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4:19" x14ac:dyDescent="0.2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4:19" x14ac:dyDescent="0.2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4:19" x14ac:dyDescent="0.2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4:19" x14ac:dyDescent="0.2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4:19" x14ac:dyDescent="0.2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4:19" x14ac:dyDescent="0.2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4:19" x14ac:dyDescent="0.2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4:19" x14ac:dyDescent="0.2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4:19" x14ac:dyDescent="0.2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4:19" x14ac:dyDescent="0.2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4:19" x14ac:dyDescent="0.2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4:19" x14ac:dyDescent="0.2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4:19" x14ac:dyDescent="0.2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4:19" x14ac:dyDescent="0.2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4:19" x14ac:dyDescent="0.2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4:19" x14ac:dyDescent="0.2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4:19" x14ac:dyDescent="0.2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4:19" x14ac:dyDescent="0.2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4:19" x14ac:dyDescent="0.2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4:19" x14ac:dyDescent="0.2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4:19" x14ac:dyDescent="0.2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4:19" x14ac:dyDescent="0.2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4:19" x14ac:dyDescent="0.2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4:19" x14ac:dyDescent="0.2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4:19" x14ac:dyDescent="0.2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4:19" x14ac:dyDescent="0.2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4:19" x14ac:dyDescent="0.2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4:19" x14ac:dyDescent="0.2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4:19" x14ac:dyDescent="0.2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4:19" x14ac:dyDescent="0.2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4:19" x14ac:dyDescent="0.2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4:19" x14ac:dyDescent="0.2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4:19" x14ac:dyDescent="0.2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4:19" x14ac:dyDescent="0.2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4:19" x14ac:dyDescent="0.2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4:19" x14ac:dyDescent="0.2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4:19" x14ac:dyDescent="0.2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4:19" x14ac:dyDescent="0.2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4:19" x14ac:dyDescent="0.2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4:19" x14ac:dyDescent="0.2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4:19" x14ac:dyDescent="0.2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4:19" x14ac:dyDescent="0.2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4:19" x14ac:dyDescent="0.2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4:19" x14ac:dyDescent="0.2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4:19" x14ac:dyDescent="0.2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4:19" x14ac:dyDescent="0.2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4:19" x14ac:dyDescent="0.2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4:19" x14ac:dyDescent="0.2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4:19" x14ac:dyDescent="0.2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4:19" x14ac:dyDescent="0.2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4:19" x14ac:dyDescent="0.2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4:19" x14ac:dyDescent="0.2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4:19" x14ac:dyDescent="0.2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4:19" x14ac:dyDescent="0.2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4:19" x14ac:dyDescent="0.2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4:19" x14ac:dyDescent="0.2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4:19" x14ac:dyDescent="0.2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4:19" x14ac:dyDescent="0.2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4:19" x14ac:dyDescent="0.2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4:19" x14ac:dyDescent="0.2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4:19" x14ac:dyDescent="0.2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4:19" x14ac:dyDescent="0.2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4:19" x14ac:dyDescent="0.2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4:19" x14ac:dyDescent="0.2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4:19" x14ac:dyDescent="0.2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4:19" x14ac:dyDescent="0.2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4:19" x14ac:dyDescent="0.2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4:19" x14ac:dyDescent="0.2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4:19" x14ac:dyDescent="0.2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4:19" x14ac:dyDescent="0.2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4:19" x14ac:dyDescent="0.2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4:19" x14ac:dyDescent="0.2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4:19" x14ac:dyDescent="0.2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4:19" x14ac:dyDescent="0.2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4:19" x14ac:dyDescent="0.2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4:19" x14ac:dyDescent="0.2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4:19" x14ac:dyDescent="0.2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4:19" x14ac:dyDescent="0.2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4:19" x14ac:dyDescent="0.2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4:19" x14ac:dyDescent="0.2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4:19" x14ac:dyDescent="0.2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4:19" x14ac:dyDescent="0.2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4:19" x14ac:dyDescent="0.2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4:19" x14ac:dyDescent="0.2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4:19" x14ac:dyDescent="0.2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4:19" x14ac:dyDescent="0.2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4:19" x14ac:dyDescent="0.2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4:19" x14ac:dyDescent="0.2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4:19" x14ac:dyDescent="0.2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4:19" x14ac:dyDescent="0.2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4:19" x14ac:dyDescent="0.2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4:19" x14ac:dyDescent="0.2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4:19" x14ac:dyDescent="0.2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4:19" x14ac:dyDescent="0.2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4:19" x14ac:dyDescent="0.2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4:19" x14ac:dyDescent="0.2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4:19" x14ac:dyDescent="0.2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4:19" x14ac:dyDescent="0.2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4:19" x14ac:dyDescent="0.2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4:19" x14ac:dyDescent="0.2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4:19" x14ac:dyDescent="0.2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4:19" x14ac:dyDescent="0.2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4:19" x14ac:dyDescent="0.2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4:19" x14ac:dyDescent="0.2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4:19" x14ac:dyDescent="0.2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4:19" x14ac:dyDescent="0.2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4:19" x14ac:dyDescent="0.2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4:19" x14ac:dyDescent="0.2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4:19" x14ac:dyDescent="0.2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4:19" x14ac:dyDescent="0.2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4:19" x14ac:dyDescent="0.2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4:19" x14ac:dyDescent="0.2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4:19" x14ac:dyDescent="0.2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4:19" x14ac:dyDescent="0.2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4:19" x14ac:dyDescent="0.2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4:19" x14ac:dyDescent="0.2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4:19" x14ac:dyDescent="0.2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4:19" x14ac:dyDescent="0.2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4:19" x14ac:dyDescent="0.2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4:19" x14ac:dyDescent="0.2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4:19" x14ac:dyDescent="0.2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4:19" x14ac:dyDescent="0.2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4:19" x14ac:dyDescent="0.2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4:19" x14ac:dyDescent="0.2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4:19" x14ac:dyDescent="0.2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4:19" x14ac:dyDescent="0.2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4:19" x14ac:dyDescent="0.2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4:19" x14ac:dyDescent="0.2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4:19" x14ac:dyDescent="0.2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4:19" x14ac:dyDescent="0.2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4:19" x14ac:dyDescent="0.2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4:19" x14ac:dyDescent="0.2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4:19" x14ac:dyDescent="0.2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4:19" x14ac:dyDescent="0.2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4:19" x14ac:dyDescent="0.2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4:19" x14ac:dyDescent="0.2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4:19" x14ac:dyDescent="0.2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4:19" x14ac:dyDescent="0.2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4:19" x14ac:dyDescent="0.2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4:19" x14ac:dyDescent="0.2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4:19" x14ac:dyDescent="0.2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4:19" x14ac:dyDescent="0.2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4:19" x14ac:dyDescent="0.2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4:19" x14ac:dyDescent="0.2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4:19" x14ac:dyDescent="0.2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4:19" x14ac:dyDescent="0.2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4:19" x14ac:dyDescent="0.2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4:19" x14ac:dyDescent="0.2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4:19" x14ac:dyDescent="0.2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4:19" x14ac:dyDescent="0.2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4:19" x14ac:dyDescent="0.2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4:19" x14ac:dyDescent="0.2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4:19" x14ac:dyDescent="0.2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4:19" x14ac:dyDescent="0.2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4:19" x14ac:dyDescent="0.2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4:19" x14ac:dyDescent="0.2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4:19" x14ac:dyDescent="0.2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4:19" x14ac:dyDescent="0.2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4:19" x14ac:dyDescent="0.2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4:19" x14ac:dyDescent="0.2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4:19" x14ac:dyDescent="0.2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4:19" x14ac:dyDescent="0.2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4:19" x14ac:dyDescent="0.2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4:19" x14ac:dyDescent="0.2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4:19" x14ac:dyDescent="0.2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4:19" x14ac:dyDescent="0.2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4:19" x14ac:dyDescent="0.2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4:19" x14ac:dyDescent="0.2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4:19" x14ac:dyDescent="0.2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4:19" x14ac:dyDescent="0.2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4:19" x14ac:dyDescent="0.2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4:19" x14ac:dyDescent="0.2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4:19" x14ac:dyDescent="0.2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4:19" x14ac:dyDescent="0.2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4:19" x14ac:dyDescent="0.2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4:19" x14ac:dyDescent="0.2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4:19" x14ac:dyDescent="0.2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4:19" x14ac:dyDescent="0.2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4:19" x14ac:dyDescent="0.2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4:19" x14ac:dyDescent="0.2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4:19" x14ac:dyDescent="0.2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4:19" x14ac:dyDescent="0.2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4:19" x14ac:dyDescent="0.2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4:19" x14ac:dyDescent="0.2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4:19" x14ac:dyDescent="0.2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4:19" x14ac:dyDescent="0.2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4:19" x14ac:dyDescent="0.2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4:19" x14ac:dyDescent="0.2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4:19" x14ac:dyDescent="0.2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4:19" x14ac:dyDescent="0.2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4:19" x14ac:dyDescent="0.2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4:19" x14ac:dyDescent="0.2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4:19" x14ac:dyDescent="0.2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4:19" x14ac:dyDescent="0.2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4:19" x14ac:dyDescent="0.2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4:19" x14ac:dyDescent="0.2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4:19" x14ac:dyDescent="0.2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4:19" x14ac:dyDescent="0.2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4:19" x14ac:dyDescent="0.2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4:19" x14ac:dyDescent="0.2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4:19" x14ac:dyDescent="0.2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4:19" x14ac:dyDescent="0.2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4:19" x14ac:dyDescent="0.2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4:19" x14ac:dyDescent="0.2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4:19" x14ac:dyDescent="0.2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4:19" x14ac:dyDescent="0.2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4:19" x14ac:dyDescent="0.2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4:19" x14ac:dyDescent="0.2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4:19" x14ac:dyDescent="0.2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4:19" x14ac:dyDescent="0.2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4:19" x14ac:dyDescent="0.2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4:19" x14ac:dyDescent="0.2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4:19" x14ac:dyDescent="0.2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4:19" x14ac:dyDescent="0.2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4:19" x14ac:dyDescent="0.2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4:19" x14ac:dyDescent="0.2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4:19" x14ac:dyDescent="0.2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4:19" x14ac:dyDescent="0.2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4:19" x14ac:dyDescent="0.2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4:19" x14ac:dyDescent="0.2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4:19" x14ac:dyDescent="0.2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4:19" x14ac:dyDescent="0.2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4:19" x14ac:dyDescent="0.2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4:19" x14ac:dyDescent="0.2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4:19" x14ac:dyDescent="0.2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4:19" x14ac:dyDescent="0.2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4:19" x14ac:dyDescent="0.2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4:19" x14ac:dyDescent="0.2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4:19" x14ac:dyDescent="0.2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4:19" x14ac:dyDescent="0.2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4:19" x14ac:dyDescent="0.2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4:19" x14ac:dyDescent="0.2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4:19" x14ac:dyDescent="0.2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4:19" x14ac:dyDescent="0.2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4:19" x14ac:dyDescent="0.2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4:19" x14ac:dyDescent="0.2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4:19" x14ac:dyDescent="0.2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4:19" x14ac:dyDescent="0.2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4:19" x14ac:dyDescent="0.2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4:19" x14ac:dyDescent="0.2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4:19" x14ac:dyDescent="0.2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4:19" x14ac:dyDescent="0.2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4:19" x14ac:dyDescent="0.2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4:19" x14ac:dyDescent="0.2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4:19" x14ac:dyDescent="0.2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4:19" x14ac:dyDescent="0.2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4:19" x14ac:dyDescent="0.2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4:19" x14ac:dyDescent="0.2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4:19" x14ac:dyDescent="0.2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4:19" x14ac:dyDescent="0.2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4:19" x14ac:dyDescent="0.2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4:19" x14ac:dyDescent="0.2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4:19" x14ac:dyDescent="0.2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4:19" x14ac:dyDescent="0.2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4:19" x14ac:dyDescent="0.2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4:19" x14ac:dyDescent="0.2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4:19" x14ac:dyDescent="0.2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4:19" x14ac:dyDescent="0.2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4:19" x14ac:dyDescent="0.2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4:19" x14ac:dyDescent="0.2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4:19" x14ac:dyDescent="0.2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4:19" x14ac:dyDescent="0.2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4:19" x14ac:dyDescent="0.2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4:19" x14ac:dyDescent="0.2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4:19" x14ac:dyDescent="0.2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4:19" x14ac:dyDescent="0.2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4:19" x14ac:dyDescent="0.2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4:19" x14ac:dyDescent="0.2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4:19" x14ac:dyDescent="0.2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4:19" x14ac:dyDescent="0.2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4:19" x14ac:dyDescent="0.2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4:19" x14ac:dyDescent="0.2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4:19" x14ac:dyDescent="0.2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4:19" x14ac:dyDescent="0.2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4:19" x14ac:dyDescent="0.2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4:19" x14ac:dyDescent="0.2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4:19" x14ac:dyDescent="0.2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4:19" x14ac:dyDescent="0.2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4:19" x14ac:dyDescent="0.2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4:19" x14ac:dyDescent="0.2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4:19" x14ac:dyDescent="0.2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4:19" x14ac:dyDescent="0.2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4:19" x14ac:dyDescent="0.2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4:19" x14ac:dyDescent="0.2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4:19" x14ac:dyDescent="0.2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4:19" x14ac:dyDescent="0.2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4:19" x14ac:dyDescent="0.2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4:19" x14ac:dyDescent="0.2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4:19" x14ac:dyDescent="0.2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4:19" x14ac:dyDescent="0.2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4:19" x14ac:dyDescent="0.2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4:19" x14ac:dyDescent="0.2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4:19" x14ac:dyDescent="0.2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4:19" x14ac:dyDescent="0.2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4:19" x14ac:dyDescent="0.2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4:19" x14ac:dyDescent="0.2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4:19" x14ac:dyDescent="0.2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4:19" x14ac:dyDescent="0.2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4:19" x14ac:dyDescent="0.2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4:19" x14ac:dyDescent="0.2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4:19" x14ac:dyDescent="0.2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4:19" x14ac:dyDescent="0.2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4:19" x14ac:dyDescent="0.2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4:19" x14ac:dyDescent="0.2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4:19" x14ac:dyDescent="0.2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4:19" x14ac:dyDescent="0.2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4:19" x14ac:dyDescent="0.2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4:19" x14ac:dyDescent="0.2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4:19" x14ac:dyDescent="0.2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4:19" x14ac:dyDescent="0.2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4:19" x14ac:dyDescent="0.2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4:19" x14ac:dyDescent="0.2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4:19" x14ac:dyDescent="0.2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4:19" x14ac:dyDescent="0.2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4:19" x14ac:dyDescent="0.2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4:19" x14ac:dyDescent="0.2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4:19" x14ac:dyDescent="0.2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4:19" x14ac:dyDescent="0.2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4:19" x14ac:dyDescent="0.2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4:19" x14ac:dyDescent="0.2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4:19" x14ac:dyDescent="0.2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4:19" x14ac:dyDescent="0.2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4:19" x14ac:dyDescent="0.2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4:19" x14ac:dyDescent="0.2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4:19" x14ac:dyDescent="0.2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4:19" x14ac:dyDescent="0.2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4:19" x14ac:dyDescent="0.2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4:19" x14ac:dyDescent="0.2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4:19" x14ac:dyDescent="0.2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4:19" x14ac:dyDescent="0.2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4:19" x14ac:dyDescent="0.2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4:19" x14ac:dyDescent="0.2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4:19" x14ac:dyDescent="0.2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4:19" x14ac:dyDescent="0.2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4:19" x14ac:dyDescent="0.2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4:19" x14ac:dyDescent="0.2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4:19" x14ac:dyDescent="0.2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4:19" x14ac:dyDescent="0.2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4:19" x14ac:dyDescent="0.2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4:19" x14ac:dyDescent="0.2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4:19" x14ac:dyDescent="0.2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4:19" x14ac:dyDescent="0.2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4:19" x14ac:dyDescent="0.2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4:19" x14ac:dyDescent="0.2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4:19" x14ac:dyDescent="0.2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4:19" x14ac:dyDescent="0.2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4:19" x14ac:dyDescent="0.2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4:19" x14ac:dyDescent="0.2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4:19" x14ac:dyDescent="0.2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4:19" x14ac:dyDescent="0.2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4:19" x14ac:dyDescent="0.2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4:19" x14ac:dyDescent="0.2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4:19" x14ac:dyDescent="0.2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4:19" x14ac:dyDescent="0.2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4:19" x14ac:dyDescent="0.2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4:19" x14ac:dyDescent="0.2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4:19" x14ac:dyDescent="0.2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4:19" x14ac:dyDescent="0.2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4:19" x14ac:dyDescent="0.2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4:19" x14ac:dyDescent="0.2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4:19" x14ac:dyDescent="0.2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4:19" x14ac:dyDescent="0.2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4:19" x14ac:dyDescent="0.2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4:19" x14ac:dyDescent="0.2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4:19" x14ac:dyDescent="0.2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4:19" x14ac:dyDescent="0.2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4:19" x14ac:dyDescent="0.2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4:19" x14ac:dyDescent="0.2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4:19" x14ac:dyDescent="0.2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4:19" x14ac:dyDescent="0.2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4:19" x14ac:dyDescent="0.2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4:19" x14ac:dyDescent="0.2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4:19" x14ac:dyDescent="0.2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4:19" x14ac:dyDescent="0.2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4:19" x14ac:dyDescent="0.2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4:19" x14ac:dyDescent="0.2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4:19" x14ac:dyDescent="0.2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4:19" x14ac:dyDescent="0.2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4:19" x14ac:dyDescent="0.2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4:19" x14ac:dyDescent="0.2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4:19" x14ac:dyDescent="0.2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4:19" x14ac:dyDescent="0.2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4:19" x14ac:dyDescent="0.2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4:19" x14ac:dyDescent="0.2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4:19" x14ac:dyDescent="0.2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4:19" x14ac:dyDescent="0.2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4:19" x14ac:dyDescent="0.2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4:19" x14ac:dyDescent="0.2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4:19" x14ac:dyDescent="0.2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4:19" x14ac:dyDescent="0.2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4:19" x14ac:dyDescent="0.2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4:19" x14ac:dyDescent="0.2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4:19" x14ac:dyDescent="0.2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4:19" x14ac:dyDescent="0.2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4:19" x14ac:dyDescent="0.2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4:19" x14ac:dyDescent="0.2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4:19" x14ac:dyDescent="0.2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4:19" x14ac:dyDescent="0.2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4:19" x14ac:dyDescent="0.2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4:19" x14ac:dyDescent="0.2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4:19" x14ac:dyDescent="0.2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4:19" x14ac:dyDescent="0.2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4:19" x14ac:dyDescent="0.2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4:19" x14ac:dyDescent="0.2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4:19" x14ac:dyDescent="0.2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4:19" x14ac:dyDescent="0.2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4:19" x14ac:dyDescent="0.2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4:19" x14ac:dyDescent="0.2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4:19" x14ac:dyDescent="0.2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4:19" x14ac:dyDescent="0.2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4:19" x14ac:dyDescent="0.2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4:19" x14ac:dyDescent="0.2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4:19" x14ac:dyDescent="0.2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4:19" x14ac:dyDescent="0.2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4:19" x14ac:dyDescent="0.2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4:19" x14ac:dyDescent="0.2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4:19" x14ac:dyDescent="0.2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4:19" x14ac:dyDescent="0.2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4:19" x14ac:dyDescent="0.2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4:19" x14ac:dyDescent="0.2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4:19" x14ac:dyDescent="0.2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4:19" x14ac:dyDescent="0.2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4:19" x14ac:dyDescent="0.2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4:19" x14ac:dyDescent="0.2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4:19" x14ac:dyDescent="0.2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4:19" x14ac:dyDescent="0.2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4:19" x14ac:dyDescent="0.2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4:19" x14ac:dyDescent="0.2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4:19" x14ac:dyDescent="0.2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4:19" x14ac:dyDescent="0.2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4:19" x14ac:dyDescent="0.2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4:19" x14ac:dyDescent="0.2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4:19" x14ac:dyDescent="0.2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4:19" x14ac:dyDescent="0.2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4:19" x14ac:dyDescent="0.2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4:19" x14ac:dyDescent="0.2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4:19" x14ac:dyDescent="0.2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4:19" x14ac:dyDescent="0.2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4:19" x14ac:dyDescent="0.2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4:19" x14ac:dyDescent="0.2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4:19" x14ac:dyDescent="0.2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4:19" x14ac:dyDescent="0.2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4:19" x14ac:dyDescent="0.2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4:19" x14ac:dyDescent="0.2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4:19" x14ac:dyDescent="0.2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4:19" x14ac:dyDescent="0.2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4:19" x14ac:dyDescent="0.2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4:19" x14ac:dyDescent="0.2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4:19" x14ac:dyDescent="0.2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4:19" x14ac:dyDescent="0.2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4:19" x14ac:dyDescent="0.2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4:19" x14ac:dyDescent="0.2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4:19" x14ac:dyDescent="0.2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4:19" x14ac:dyDescent="0.2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4:19" x14ac:dyDescent="0.2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4:19" x14ac:dyDescent="0.2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4:19" x14ac:dyDescent="0.2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4:19" x14ac:dyDescent="0.2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4:19" x14ac:dyDescent="0.2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4:19" x14ac:dyDescent="0.2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4:19" x14ac:dyDescent="0.2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4:19" x14ac:dyDescent="0.2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4:19" x14ac:dyDescent="0.2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4:19" x14ac:dyDescent="0.2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4:19" x14ac:dyDescent="0.2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4:19" x14ac:dyDescent="0.2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4:19" x14ac:dyDescent="0.2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4:19" x14ac:dyDescent="0.2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4:19" x14ac:dyDescent="0.2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4:19" x14ac:dyDescent="0.2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4:19" x14ac:dyDescent="0.2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4:19" x14ac:dyDescent="0.2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4:19" x14ac:dyDescent="0.2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4:19" x14ac:dyDescent="0.2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4:19" x14ac:dyDescent="0.2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4:19" x14ac:dyDescent="0.2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4:19" x14ac:dyDescent="0.2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4:19" x14ac:dyDescent="0.2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4:19" x14ac:dyDescent="0.2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4:19" x14ac:dyDescent="0.2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4:19" x14ac:dyDescent="0.2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4:19" x14ac:dyDescent="0.2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4:19" x14ac:dyDescent="0.2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4:19" x14ac:dyDescent="0.2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4:19" x14ac:dyDescent="0.2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4:19" x14ac:dyDescent="0.2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4:19" x14ac:dyDescent="0.2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4:19" x14ac:dyDescent="0.2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4:19" x14ac:dyDescent="0.2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4:19" x14ac:dyDescent="0.2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4:19" x14ac:dyDescent="0.2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4:19" x14ac:dyDescent="0.2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4:19" x14ac:dyDescent="0.2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4:19" x14ac:dyDescent="0.2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4:19" x14ac:dyDescent="0.2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4:19" x14ac:dyDescent="0.2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4:19" x14ac:dyDescent="0.2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4:19" x14ac:dyDescent="0.2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4:19" x14ac:dyDescent="0.2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4:19" x14ac:dyDescent="0.2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4:19" x14ac:dyDescent="0.2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4:19" x14ac:dyDescent="0.2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4:19" x14ac:dyDescent="0.2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4:19" x14ac:dyDescent="0.2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4:19" x14ac:dyDescent="0.2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4:19" x14ac:dyDescent="0.2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4:19" x14ac:dyDescent="0.2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4:19" x14ac:dyDescent="0.2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4:19" x14ac:dyDescent="0.2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4:19" x14ac:dyDescent="0.2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4:19" x14ac:dyDescent="0.2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4:19" x14ac:dyDescent="0.2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4:19" x14ac:dyDescent="0.2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4:19" x14ac:dyDescent="0.2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4:19" x14ac:dyDescent="0.2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4:19" x14ac:dyDescent="0.2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4:19" x14ac:dyDescent="0.2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4:19" x14ac:dyDescent="0.2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4:19" x14ac:dyDescent="0.2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4:19" x14ac:dyDescent="0.2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4:19" x14ac:dyDescent="0.2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4:19" x14ac:dyDescent="0.2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4:19" x14ac:dyDescent="0.2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4:19" x14ac:dyDescent="0.2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4:19" x14ac:dyDescent="0.2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4:19" x14ac:dyDescent="0.2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4:19" x14ac:dyDescent="0.2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4:19" x14ac:dyDescent="0.2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4:19" x14ac:dyDescent="0.2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4:19" x14ac:dyDescent="0.2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4:19" x14ac:dyDescent="0.2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4:19" x14ac:dyDescent="0.2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4:19" x14ac:dyDescent="0.2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4:19" x14ac:dyDescent="0.2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4:19" x14ac:dyDescent="0.2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4:19" x14ac:dyDescent="0.2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4:19" x14ac:dyDescent="0.2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4:19" x14ac:dyDescent="0.2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4:19" x14ac:dyDescent="0.2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4:19" x14ac:dyDescent="0.2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4:19" x14ac:dyDescent="0.2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4:19" x14ac:dyDescent="0.2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4:19" x14ac:dyDescent="0.2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4:19" x14ac:dyDescent="0.2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4:19" x14ac:dyDescent="0.2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4:19" x14ac:dyDescent="0.2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4:19" x14ac:dyDescent="0.2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4:19" x14ac:dyDescent="0.2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4:19" x14ac:dyDescent="0.2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4:19" x14ac:dyDescent="0.2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4:19" x14ac:dyDescent="0.2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4:19" x14ac:dyDescent="0.2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4:19" x14ac:dyDescent="0.2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4:19" x14ac:dyDescent="0.2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4:19" x14ac:dyDescent="0.2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4:19" x14ac:dyDescent="0.2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4:19" x14ac:dyDescent="0.2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4:19" x14ac:dyDescent="0.2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4:19" x14ac:dyDescent="0.2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4:19" x14ac:dyDescent="0.2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4:19" x14ac:dyDescent="0.2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4:19" x14ac:dyDescent="0.2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4:19" x14ac:dyDescent="0.2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4:19" x14ac:dyDescent="0.2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4:19" x14ac:dyDescent="0.2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4:19" x14ac:dyDescent="0.2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4:19" x14ac:dyDescent="0.2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4:19" x14ac:dyDescent="0.2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4:19" x14ac:dyDescent="0.2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4:19" x14ac:dyDescent="0.2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4:19" x14ac:dyDescent="0.2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4:19" x14ac:dyDescent="0.2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4:19" x14ac:dyDescent="0.2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4:19" x14ac:dyDescent="0.2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4:19" x14ac:dyDescent="0.2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4:19" x14ac:dyDescent="0.2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4:19" x14ac:dyDescent="0.2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4:19" x14ac:dyDescent="0.2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4:19" x14ac:dyDescent="0.2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4:19" x14ac:dyDescent="0.2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4:19" x14ac:dyDescent="0.2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4:19" x14ac:dyDescent="0.2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4:19" x14ac:dyDescent="0.2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4:19" x14ac:dyDescent="0.2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4:19" x14ac:dyDescent="0.2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4:19" x14ac:dyDescent="0.2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4:19" x14ac:dyDescent="0.2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4:19" x14ac:dyDescent="0.2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4:19" x14ac:dyDescent="0.2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4:19" x14ac:dyDescent="0.2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4:19" x14ac:dyDescent="0.2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4:19" x14ac:dyDescent="0.2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4:19" x14ac:dyDescent="0.2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4:19" x14ac:dyDescent="0.2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4:19" x14ac:dyDescent="0.2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4:19" x14ac:dyDescent="0.2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4:19" x14ac:dyDescent="0.2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4:19" x14ac:dyDescent="0.2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4:19" x14ac:dyDescent="0.2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4:19" x14ac:dyDescent="0.2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4:19" x14ac:dyDescent="0.2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4:19" x14ac:dyDescent="0.2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4:19" x14ac:dyDescent="0.2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4:19" x14ac:dyDescent="0.2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4:19" x14ac:dyDescent="0.2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4:19" x14ac:dyDescent="0.2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4:19" x14ac:dyDescent="0.2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4:19" x14ac:dyDescent="0.2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4:19" x14ac:dyDescent="0.2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4:19" x14ac:dyDescent="0.2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4:19" x14ac:dyDescent="0.2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4:19" x14ac:dyDescent="0.2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4:19" x14ac:dyDescent="0.2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4:19" x14ac:dyDescent="0.2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4:19" x14ac:dyDescent="0.2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4:19" x14ac:dyDescent="0.2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4:19" x14ac:dyDescent="0.2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4:19" x14ac:dyDescent="0.2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4:19" x14ac:dyDescent="0.2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4:19" x14ac:dyDescent="0.2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4:19" x14ac:dyDescent="0.2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4:19" x14ac:dyDescent="0.2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4:19" x14ac:dyDescent="0.2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4:19" x14ac:dyDescent="0.2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4:19" x14ac:dyDescent="0.2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4:19" x14ac:dyDescent="0.2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4:19" x14ac:dyDescent="0.2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4:19" x14ac:dyDescent="0.2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4:19" x14ac:dyDescent="0.2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4:19" x14ac:dyDescent="0.2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4:19" x14ac:dyDescent="0.2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4:19" x14ac:dyDescent="0.2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4:19" x14ac:dyDescent="0.2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4:19" x14ac:dyDescent="0.2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4:19" x14ac:dyDescent="0.2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4:19" x14ac:dyDescent="0.2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4:19" x14ac:dyDescent="0.2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4:19" x14ac:dyDescent="0.2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4:19" x14ac:dyDescent="0.2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4:19" x14ac:dyDescent="0.2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4:19" x14ac:dyDescent="0.2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4:19" x14ac:dyDescent="0.2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4:19" x14ac:dyDescent="0.2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4:19" x14ac:dyDescent="0.2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4:19" x14ac:dyDescent="0.2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4:19" x14ac:dyDescent="0.2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4:19" x14ac:dyDescent="0.2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4:19" x14ac:dyDescent="0.2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4:19" x14ac:dyDescent="0.2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4:19" x14ac:dyDescent="0.2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4:19" x14ac:dyDescent="0.2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4:19" x14ac:dyDescent="0.2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4:19" x14ac:dyDescent="0.2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4:19" x14ac:dyDescent="0.2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4:19" x14ac:dyDescent="0.2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4:19" x14ac:dyDescent="0.2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4:19" x14ac:dyDescent="0.2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4:19" x14ac:dyDescent="0.2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4:19" x14ac:dyDescent="0.2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4:19" x14ac:dyDescent="0.2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4:19" x14ac:dyDescent="0.2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4:19" x14ac:dyDescent="0.2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4:19" x14ac:dyDescent="0.2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4:19" x14ac:dyDescent="0.2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4:19" x14ac:dyDescent="0.2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4:19" x14ac:dyDescent="0.2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4:19" x14ac:dyDescent="0.2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4:19" x14ac:dyDescent="0.2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4:19" x14ac:dyDescent="0.2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4:19" x14ac:dyDescent="0.2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4:19" x14ac:dyDescent="0.2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4:19" x14ac:dyDescent="0.2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4:19" x14ac:dyDescent="0.2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4:19" x14ac:dyDescent="0.2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4:19" x14ac:dyDescent="0.2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4:19" x14ac:dyDescent="0.2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4:19" x14ac:dyDescent="0.2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4:19" x14ac:dyDescent="0.2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4:19" x14ac:dyDescent="0.2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4:19" x14ac:dyDescent="0.2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4:19" x14ac:dyDescent="0.2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4:19" x14ac:dyDescent="0.2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4:19" x14ac:dyDescent="0.2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4:19" x14ac:dyDescent="0.2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4:19" x14ac:dyDescent="0.2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4:19" x14ac:dyDescent="0.2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4:19" x14ac:dyDescent="0.2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4:19" x14ac:dyDescent="0.2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4:19" x14ac:dyDescent="0.2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4:19" x14ac:dyDescent="0.2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4:19" x14ac:dyDescent="0.2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4:19" x14ac:dyDescent="0.2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4:19" x14ac:dyDescent="0.2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4:19" x14ac:dyDescent="0.2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4:19" x14ac:dyDescent="0.2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4:19" x14ac:dyDescent="0.2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4:19" x14ac:dyDescent="0.2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4:19" x14ac:dyDescent="0.2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4:19" x14ac:dyDescent="0.2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4:19" x14ac:dyDescent="0.2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4:19" x14ac:dyDescent="0.2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4:19" x14ac:dyDescent="0.2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4:19" x14ac:dyDescent="0.2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4:19" x14ac:dyDescent="0.2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4:19" x14ac:dyDescent="0.2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4:19" x14ac:dyDescent="0.2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4:19" x14ac:dyDescent="0.2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4:19" x14ac:dyDescent="0.2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4:19" x14ac:dyDescent="0.2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4:19" x14ac:dyDescent="0.2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4:19" x14ac:dyDescent="0.2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4:19" x14ac:dyDescent="0.2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4:19" x14ac:dyDescent="0.2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4:19" x14ac:dyDescent="0.2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4:19" x14ac:dyDescent="0.2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4:19" x14ac:dyDescent="0.2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4:19" x14ac:dyDescent="0.2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4:19" x14ac:dyDescent="0.2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4:19" x14ac:dyDescent="0.2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4:19" x14ac:dyDescent="0.2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4:19" x14ac:dyDescent="0.2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4:19" x14ac:dyDescent="0.2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4:19" x14ac:dyDescent="0.2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4:19" x14ac:dyDescent="0.2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4:19" x14ac:dyDescent="0.2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4:19" x14ac:dyDescent="0.2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4:19" x14ac:dyDescent="0.2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4:19" x14ac:dyDescent="0.2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4:19" x14ac:dyDescent="0.2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4:19" x14ac:dyDescent="0.2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4:19" x14ac:dyDescent="0.2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4:19" x14ac:dyDescent="0.2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4:19" x14ac:dyDescent="0.2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4:19" x14ac:dyDescent="0.2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4:19" x14ac:dyDescent="0.2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4:19" x14ac:dyDescent="0.2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4:19" x14ac:dyDescent="0.2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4:19" x14ac:dyDescent="0.2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4:19" x14ac:dyDescent="0.2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4:19" x14ac:dyDescent="0.2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4:19" x14ac:dyDescent="0.2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4:19" x14ac:dyDescent="0.2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4:19" x14ac:dyDescent="0.2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4:19" x14ac:dyDescent="0.2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4:19" x14ac:dyDescent="0.2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4:19" x14ac:dyDescent="0.2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4:19" x14ac:dyDescent="0.2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4:19" x14ac:dyDescent="0.2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4:19" x14ac:dyDescent="0.2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4:19" x14ac:dyDescent="0.2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4:19" x14ac:dyDescent="0.2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4:19" x14ac:dyDescent="0.2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4:19" x14ac:dyDescent="0.2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4:19" x14ac:dyDescent="0.2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4:19" x14ac:dyDescent="0.2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4:19" x14ac:dyDescent="0.2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4:19" x14ac:dyDescent="0.2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4:19" x14ac:dyDescent="0.2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4:19" x14ac:dyDescent="0.2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4:19" x14ac:dyDescent="0.2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4:19" x14ac:dyDescent="0.2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4:19" x14ac:dyDescent="0.2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4:19" x14ac:dyDescent="0.2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4:19" x14ac:dyDescent="0.2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4:19" x14ac:dyDescent="0.2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4:19" x14ac:dyDescent="0.2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4:19" x14ac:dyDescent="0.2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4:19" x14ac:dyDescent="0.2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4:19" x14ac:dyDescent="0.2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4:19" x14ac:dyDescent="0.2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4:19" x14ac:dyDescent="0.2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4:19" x14ac:dyDescent="0.2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4:19" x14ac:dyDescent="0.2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4:19" x14ac:dyDescent="0.2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4:19" x14ac:dyDescent="0.2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4:19" x14ac:dyDescent="0.2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4:19" x14ac:dyDescent="0.2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4:19" x14ac:dyDescent="0.2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4:19" x14ac:dyDescent="0.2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4:19" x14ac:dyDescent="0.2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4:19" x14ac:dyDescent="0.2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4:19" x14ac:dyDescent="0.2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4:19" x14ac:dyDescent="0.2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4:19" x14ac:dyDescent="0.2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4:19" x14ac:dyDescent="0.2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4:19" x14ac:dyDescent="0.2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4:19" x14ac:dyDescent="0.2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4:19" x14ac:dyDescent="0.2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4:19" x14ac:dyDescent="0.2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4:19" x14ac:dyDescent="0.2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4:19" x14ac:dyDescent="0.2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4:19" x14ac:dyDescent="0.2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4:19" x14ac:dyDescent="0.2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4:19" x14ac:dyDescent="0.2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4:19" x14ac:dyDescent="0.2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4:19" x14ac:dyDescent="0.2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4:19" x14ac:dyDescent="0.2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4:19" x14ac:dyDescent="0.2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4:19" x14ac:dyDescent="0.2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4:19" x14ac:dyDescent="0.2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4:19" x14ac:dyDescent="0.2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4:19" x14ac:dyDescent="0.2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4:19" x14ac:dyDescent="0.2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4:19" x14ac:dyDescent="0.2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4:19" x14ac:dyDescent="0.2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4:19" x14ac:dyDescent="0.2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4:19" x14ac:dyDescent="0.2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4:19" x14ac:dyDescent="0.2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4:19" x14ac:dyDescent="0.2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4:19" x14ac:dyDescent="0.2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4:19" x14ac:dyDescent="0.2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4:19" x14ac:dyDescent="0.2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4:19" x14ac:dyDescent="0.2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4:19" x14ac:dyDescent="0.2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4:19" x14ac:dyDescent="0.2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4:19" x14ac:dyDescent="0.2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4:19" x14ac:dyDescent="0.2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4:19" x14ac:dyDescent="0.2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4:19" x14ac:dyDescent="0.2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4:19" x14ac:dyDescent="0.2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4:19" x14ac:dyDescent="0.2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4:19" x14ac:dyDescent="0.2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4:19" x14ac:dyDescent="0.2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4:19" x14ac:dyDescent="0.2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4:19" x14ac:dyDescent="0.2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4:19" x14ac:dyDescent="0.2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4:19" x14ac:dyDescent="0.2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4:19" x14ac:dyDescent="0.2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4:19" x14ac:dyDescent="0.2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4:19" x14ac:dyDescent="0.2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4:19" x14ac:dyDescent="0.2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4:19" x14ac:dyDescent="0.2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4:19" x14ac:dyDescent="0.2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4:19" x14ac:dyDescent="0.2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4:19" x14ac:dyDescent="0.2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4:19" x14ac:dyDescent="0.2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4:19" x14ac:dyDescent="0.2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4:19" x14ac:dyDescent="0.2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4:19" x14ac:dyDescent="0.2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4:19" x14ac:dyDescent="0.2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4:19" x14ac:dyDescent="0.2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4:19" x14ac:dyDescent="0.2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4:19" x14ac:dyDescent="0.2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4:19" x14ac:dyDescent="0.2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4:19" x14ac:dyDescent="0.2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4:19" x14ac:dyDescent="0.2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4:19" x14ac:dyDescent="0.2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4:19" x14ac:dyDescent="0.2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4:19" x14ac:dyDescent="0.2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4:19" x14ac:dyDescent="0.2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4:19" x14ac:dyDescent="0.2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4:19" x14ac:dyDescent="0.2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4:19" x14ac:dyDescent="0.2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4:19" x14ac:dyDescent="0.2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4:19" x14ac:dyDescent="0.2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4:19" x14ac:dyDescent="0.2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4:19" x14ac:dyDescent="0.2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4:19" x14ac:dyDescent="0.2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4:19" x14ac:dyDescent="0.2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4:19" x14ac:dyDescent="0.2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4:19" x14ac:dyDescent="0.2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4:19" x14ac:dyDescent="0.2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4:19" x14ac:dyDescent="0.2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4:19" x14ac:dyDescent="0.2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4:19" x14ac:dyDescent="0.2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4:19" x14ac:dyDescent="0.2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4:19" x14ac:dyDescent="0.2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4:19" x14ac:dyDescent="0.2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4:19" x14ac:dyDescent="0.2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4:19" x14ac:dyDescent="0.2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4:19" x14ac:dyDescent="0.2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4:19" x14ac:dyDescent="0.2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4:19" x14ac:dyDescent="0.2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4:19" x14ac:dyDescent="0.2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4:19" x14ac:dyDescent="0.2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4:19" x14ac:dyDescent="0.2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4:19" x14ac:dyDescent="0.2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4:19" x14ac:dyDescent="0.2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4:19" x14ac:dyDescent="0.2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4:19" x14ac:dyDescent="0.2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4:19" x14ac:dyDescent="0.2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4:19" x14ac:dyDescent="0.2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4:19" x14ac:dyDescent="0.2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4:19" x14ac:dyDescent="0.2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4:19" x14ac:dyDescent="0.2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4:19" x14ac:dyDescent="0.2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4:19" x14ac:dyDescent="0.2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4:19" x14ac:dyDescent="0.2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4:19" x14ac:dyDescent="0.2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4:19" x14ac:dyDescent="0.2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4:19" x14ac:dyDescent="0.2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4:19" x14ac:dyDescent="0.2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4:19" x14ac:dyDescent="0.2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4:19" x14ac:dyDescent="0.2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4:19" x14ac:dyDescent="0.2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4:19" x14ac:dyDescent="0.2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4:19" x14ac:dyDescent="0.2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4:19" x14ac:dyDescent="0.2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4:19" x14ac:dyDescent="0.2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4:19" x14ac:dyDescent="0.2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4:19" x14ac:dyDescent="0.2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4:19" x14ac:dyDescent="0.2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4:19" x14ac:dyDescent="0.2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4:19" x14ac:dyDescent="0.2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4:19" x14ac:dyDescent="0.2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4:19" x14ac:dyDescent="0.2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4:19" x14ac:dyDescent="0.2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4:19" x14ac:dyDescent="0.2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4:19" x14ac:dyDescent="0.2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4:19" x14ac:dyDescent="0.2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4:19" x14ac:dyDescent="0.2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4:19" x14ac:dyDescent="0.2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4:19" x14ac:dyDescent="0.2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4:19" x14ac:dyDescent="0.2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4:19" x14ac:dyDescent="0.2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4:19" x14ac:dyDescent="0.2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4:19" x14ac:dyDescent="0.2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4:19" x14ac:dyDescent="0.2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4:19" x14ac:dyDescent="0.2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4:19" x14ac:dyDescent="0.2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4:19" x14ac:dyDescent="0.2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4:19" x14ac:dyDescent="0.2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4:19" x14ac:dyDescent="0.2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4:19" x14ac:dyDescent="0.2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4:19" x14ac:dyDescent="0.2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4:19" x14ac:dyDescent="0.2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4:19" x14ac:dyDescent="0.2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4:19" x14ac:dyDescent="0.2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4:19" x14ac:dyDescent="0.2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4:19" x14ac:dyDescent="0.2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4:19" x14ac:dyDescent="0.2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4:19" x14ac:dyDescent="0.2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4:19" x14ac:dyDescent="0.2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4:19" x14ac:dyDescent="0.2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4:19" x14ac:dyDescent="0.2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4:19" x14ac:dyDescent="0.2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4:19" x14ac:dyDescent="0.2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4:19" x14ac:dyDescent="0.2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4:19" x14ac:dyDescent="0.2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4:19" x14ac:dyDescent="0.2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4:19" x14ac:dyDescent="0.2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4:19" x14ac:dyDescent="0.2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4:19" x14ac:dyDescent="0.2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4:19" x14ac:dyDescent="0.2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4:19" x14ac:dyDescent="0.2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4:19" x14ac:dyDescent="0.2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4:19" x14ac:dyDescent="0.2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4:19" x14ac:dyDescent="0.2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4:19" x14ac:dyDescent="0.2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4:19" x14ac:dyDescent="0.2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4:19" x14ac:dyDescent="0.2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4:19" x14ac:dyDescent="0.2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4:19" x14ac:dyDescent="0.2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4:19" x14ac:dyDescent="0.2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4:19" x14ac:dyDescent="0.2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4:19" x14ac:dyDescent="0.2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4:19" x14ac:dyDescent="0.2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4:19" x14ac:dyDescent="0.2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4:19" x14ac:dyDescent="0.2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4:19" x14ac:dyDescent="0.2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4:19" x14ac:dyDescent="0.2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4:19" x14ac:dyDescent="0.2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4:19" x14ac:dyDescent="0.2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4:19" x14ac:dyDescent="0.2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4:19" x14ac:dyDescent="0.2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4:19" x14ac:dyDescent="0.2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4:19" x14ac:dyDescent="0.2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4:19" x14ac:dyDescent="0.2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4:19" x14ac:dyDescent="0.2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4:19" x14ac:dyDescent="0.2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4:19" x14ac:dyDescent="0.2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4:19" x14ac:dyDescent="0.2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4:19" x14ac:dyDescent="0.2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4:19" x14ac:dyDescent="0.2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4:19" x14ac:dyDescent="0.2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4:19" x14ac:dyDescent="0.2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4:19" x14ac:dyDescent="0.2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4:19" x14ac:dyDescent="0.2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4:19" x14ac:dyDescent="0.2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4:19" x14ac:dyDescent="0.2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4:19" x14ac:dyDescent="0.2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4:19" x14ac:dyDescent="0.2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4:19" x14ac:dyDescent="0.2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4:19" x14ac:dyDescent="0.2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4:19" x14ac:dyDescent="0.2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4:19" x14ac:dyDescent="0.2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4:19" x14ac:dyDescent="0.2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4:19" x14ac:dyDescent="0.2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4:19" x14ac:dyDescent="0.2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4:19" x14ac:dyDescent="0.2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4:19" x14ac:dyDescent="0.2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4:19" x14ac:dyDescent="0.2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4:19" x14ac:dyDescent="0.2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4:19" x14ac:dyDescent="0.2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4:19" x14ac:dyDescent="0.2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4:19" x14ac:dyDescent="0.2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4:19" x14ac:dyDescent="0.2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4:19" x14ac:dyDescent="0.2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4:19" x14ac:dyDescent="0.2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4:19" x14ac:dyDescent="0.2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4:19" x14ac:dyDescent="0.2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4:19" x14ac:dyDescent="0.2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4:19" x14ac:dyDescent="0.2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4:19" x14ac:dyDescent="0.2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4:19" x14ac:dyDescent="0.2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4:19" x14ac:dyDescent="0.2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4:19" x14ac:dyDescent="0.2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4:19" x14ac:dyDescent="0.2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4:19" x14ac:dyDescent="0.2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4:19" x14ac:dyDescent="0.2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4:19" x14ac:dyDescent="0.2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4:19" x14ac:dyDescent="0.2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4:19" x14ac:dyDescent="0.2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4:19" x14ac:dyDescent="0.2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4:19" x14ac:dyDescent="0.2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4:19" x14ac:dyDescent="0.2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4:19" x14ac:dyDescent="0.2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4:19" x14ac:dyDescent="0.2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4:19" x14ac:dyDescent="0.2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4:19" x14ac:dyDescent="0.2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4:19" x14ac:dyDescent="0.2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4:19" x14ac:dyDescent="0.2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4:19" x14ac:dyDescent="0.2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4:19" x14ac:dyDescent="0.2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4:19" x14ac:dyDescent="0.2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4:19" x14ac:dyDescent="0.2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4:19" x14ac:dyDescent="0.2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4:19" x14ac:dyDescent="0.2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4:19" x14ac:dyDescent="0.2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4:19" x14ac:dyDescent="0.2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4:19" x14ac:dyDescent="0.2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4:19" x14ac:dyDescent="0.2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4:19" x14ac:dyDescent="0.2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4:19" x14ac:dyDescent="0.2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4:19" x14ac:dyDescent="0.2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4:19" x14ac:dyDescent="0.2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4:19" x14ac:dyDescent="0.2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4:19" x14ac:dyDescent="0.2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4:19" x14ac:dyDescent="0.2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4:19" x14ac:dyDescent="0.2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4:19" x14ac:dyDescent="0.2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4:19" x14ac:dyDescent="0.2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4:19" x14ac:dyDescent="0.2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4:19" x14ac:dyDescent="0.2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4:19" x14ac:dyDescent="0.2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4:19" x14ac:dyDescent="0.2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4:19" x14ac:dyDescent="0.2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4:19" x14ac:dyDescent="0.2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4:19" x14ac:dyDescent="0.2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4:19" x14ac:dyDescent="0.2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4:19" x14ac:dyDescent="0.2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4:19" x14ac:dyDescent="0.2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4:19" x14ac:dyDescent="0.2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4:19" x14ac:dyDescent="0.2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4:19" x14ac:dyDescent="0.2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4:19" x14ac:dyDescent="0.2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4:19" x14ac:dyDescent="0.2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4:19" x14ac:dyDescent="0.2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4:19" x14ac:dyDescent="0.2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4:19" x14ac:dyDescent="0.2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4:19" x14ac:dyDescent="0.2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4:19" x14ac:dyDescent="0.2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4:19" x14ac:dyDescent="0.2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4:19" x14ac:dyDescent="0.2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4:19" x14ac:dyDescent="0.2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4:19" x14ac:dyDescent="0.2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4:19" x14ac:dyDescent="0.2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4:19" x14ac:dyDescent="0.2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4:19" x14ac:dyDescent="0.2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4:19" x14ac:dyDescent="0.2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4:19" x14ac:dyDescent="0.2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4:19" x14ac:dyDescent="0.2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4:19" x14ac:dyDescent="0.2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4:19" x14ac:dyDescent="0.2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4:19" x14ac:dyDescent="0.2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4:19" x14ac:dyDescent="0.2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4:19" x14ac:dyDescent="0.2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4:19" x14ac:dyDescent="0.2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4:19" x14ac:dyDescent="0.2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4:19" x14ac:dyDescent="0.2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4:19" x14ac:dyDescent="0.2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4:19" x14ac:dyDescent="0.2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4:19" x14ac:dyDescent="0.2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4:19" x14ac:dyDescent="0.2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4:19" x14ac:dyDescent="0.2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4:19" x14ac:dyDescent="0.2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4:19" x14ac:dyDescent="0.2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4:19" x14ac:dyDescent="0.2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4:19" x14ac:dyDescent="0.2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4:19" x14ac:dyDescent="0.2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4:19" x14ac:dyDescent="0.2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4:19" x14ac:dyDescent="0.2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4:19" x14ac:dyDescent="0.2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4:19" x14ac:dyDescent="0.2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4:19" x14ac:dyDescent="0.2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4:19" x14ac:dyDescent="0.2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4:19" x14ac:dyDescent="0.2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4:19" x14ac:dyDescent="0.2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4:19" x14ac:dyDescent="0.2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4:19" x14ac:dyDescent="0.2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4:19" x14ac:dyDescent="0.2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4:19" x14ac:dyDescent="0.2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4:19" x14ac:dyDescent="0.2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4:19" x14ac:dyDescent="0.2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4:19" x14ac:dyDescent="0.2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4:19" x14ac:dyDescent="0.2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4:19" x14ac:dyDescent="0.2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4:19" x14ac:dyDescent="0.2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4:19" x14ac:dyDescent="0.2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4:19" x14ac:dyDescent="0.2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4:19" x14ac:dyDescent="0.2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4:19" x14ac:dyDescent="0.2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4:19" x14ac:dyDescent="0.2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4:19" x14ac:dyDescent="0.2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4:19" x14ac:dyDescent="0.2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4:19" x14ac:dyDescent="0.2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4:19" x14ac:dyDescent="0.2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4:19" x14ac:dyDescent="0.2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4:19" x14ac:dyDescent="0.2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4:19" x14ac:dyDescent="0.2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4:19" x14ac:dyDescent="0.2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4:19" x14ac:dyDescent="0.2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4:19" x14ac:dyDescent="0.2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4:19" x14ac:dyDescent="0.2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4:19" x14ac:dyDescent="0.2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4:19" x14ac:dyDescent="0.2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4:19" x14ac:dyDescent="0.2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4:19" x14ac:dyDescent="0.2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4:19" x14ac:dyDescent="0.2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4:19" x14ac:dyDescent="0.2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4:19" x14ac:dyDescent="0.2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4:19" x14ac:dyDescent="0.2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4:19" x14ac:dyDescent="0.2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4:19" x14ac:dyDescent="0.2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4:19" x14ac:dyDescent="0.2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4:19" x14ac:dyDescent="0.2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4:19" x14ac:dyDescent="0.2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4:19" x14ac:dyDescent="0.2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4:19" x14ac:dyDescent="0.2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4:19" x14ac:dyDescent="0.2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4:19" x14ac:dyDescent="0.2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4:19" x14ac:dyDescent="0.2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4:19" x14ac:dyDescent="0.2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4:19" x14ac:dyDescent="0.2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4:19" x14ac:dyDescent="0.2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4:19" x14ac:dyDescent="0.2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4:19" x14ac:dyDescent="0.2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4:19" x14ac:dyDescent="0.2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4:19" x14ac:dyDescent="0.2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4:19" x14ac:dyDescent="0.2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4:19" x14ac:dyDescent="0.2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4:19" x14ac:dyDescent="0.2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4:19" x14ac:dyDescent="0.2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4:19" x14ac:dyDescent="0.2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4:19" x14ac:dyDescent="0.2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4:19" x14ac:dyDescent="0.2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4:19" x14ac:dyDescent="0.2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4:19" x14ac:dyDescent="0.2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4:19" x14ac:dyDescent="0.2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4:19" x14ac:dyDescent="0.2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4:19" x14ac:dyDescent="0.2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4:19" x14ac:dyDescent="0.2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4:19" x14ac:dyDescent="0.2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4:19" x14ac:dyDescent="0.2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4:19" x14ac:dyDescent="0.2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4:19" x14ac:dyDescent="0.2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4:19" x14ac:dyDescent="0.2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4:19" x14ac:dyDescent="0.2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4:19" x14ac:dyDescent="0.2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4:19" x14ac:dyDescent="0.2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4:19" x14ac:dyDescent="0.2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4:19" x14ac:dyDescent="0.2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4:19" x14ac:dyDescent="0.2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4:19" x14ac:dyDescent="0.2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4:19" x14ac:dyDescent="0.2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4:19" x14ac:dyDescent="0.2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4:19" x14ac:dyDescent="0.2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4:19" x14ac:dyDescent="0.2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4:19" x14ac:dyDescent="0.2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4:19" x14ac:dyDescent="0.2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4:19" x14ac:dyDescent="0.2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4:19" x14ac:dyDescent="0.2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4:19" x14ac:dyDescent="0.2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4:19" x14ac:dyDescent="0.2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4:19" x14ac:dyDescent="0.2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4:19" x14ac:dyDescent="0.2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4:19" x14ac:dyDescent="0.2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4:19" x14ac:dyDescent="0.2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4:19" x14ac:dyDescent="0.2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4:19" x14ac:dyDescent="0.2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4:19" x14ac:dyDescent="0.2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4:19" x14ac:dyDescent="0.2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4:19" x14ac:dyDescent="0.2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4:19" x14ac:dyDescent="0.2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4:19" x14ac:dyDescent="0.2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4:19" x14ac:dyDescent="0.2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4:19" x14ac:dyDescent="0.2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4:19" x14ac:dyDescent="0.2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4:19" x14ac:dyDescent="0.2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4:19" x14ac:dyDescent="0.2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4:19" x14ac:dyDescent="0.2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4:19" x14ac:dyDescent="0.2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4:19" x14ac:dyDescent="0.2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4:19" x14ac:dyDescent="0.2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4:19" x14ac:dyDescent="0.2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4:19" x14ac:dyDescent="0.2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4:19" x14ac:dyDescent="0.2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4:19" x14ac:dyDescent="0.2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4:19" x14ac:dyDescent="0.2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4:19" x14ac:dyDescent="0.2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4:19" x14ac:dyDescent="0.2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4:19" x14ac:dyDescent="0.2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4:19" x14ac:dyDescent="0.2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4:19" x14ac:dyDescent="0.2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4:19" x14ac:dyDescent="0.2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4:19" x14ac:dyDescent="0.2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4:19" x14ac:dyDescent="0.2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4:19" x14ac:dyDescent="0.2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4:19" x14ac:dyDescent="0.2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4:19" x14ac:dyDescent="0.2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4:19" x14ac:dyDescent="0.2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4:19" x14ac:dyDescent="0.2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4:19" x14ac:dyDescent="0.2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4:19" x14ac:dyDescent="0.2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4:19" x14ac:dyDescent="0.2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4:19" x14ac:dyDescent="0.2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4:19" x14ac:dyDescent="0.2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4:19" x14ac:dyDescent="0.2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4:19" x14ac:dyDescent="0.2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4:19" x14ac:dyDescent="0.2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4:19" x14ac:dyDescent="0.2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4:19" x14ac:dyDescent="0.2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4:19" x14ac:dyDescent="0.2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4:19" x14ac:dyDescent="0.2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4:19" x14ac:dyDescent="0.2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4:19" x14ac:dyDescent="0.2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4:19" x14ac:dyDescent="0.2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4:19" x14ac:dyDescent="0.2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4:19" x14ac:dyDescent="0.2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4:19" x14ac:dyDescent="0.2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4:19" x14ac:dyDescent="0.2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4:19" x14ac:dyDescent="0.2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4:19" x14ac:dyDescent="0.2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4:19" x14ac:dyDescent="0.2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4:19" x14ac:dyDescent="0.2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4:19" x14ac:dyDescent="0.2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4:19" x14ac:dyDescent="0.2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4:19" x14ac:dyDescent="0.2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4:19" x14ac:dyDescent="0.2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4:19" x14ac:dyDescent="0.2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4:19" x14ac:dyDescent="0.2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4:19" x14ac:dyDescent="0.2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4:19" x14ac:dyDescent="0.2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4:19" x14ac:dyDescent="0.2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4:19" x14ac:dyDescent="0.2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4:19" x14ac:dyDescent="0.2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4:19" x14ac:dyDescent="0.2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4:19" x14ac:dyDescent="0.2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4:19" x14ac:dyDescent="0.2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4:19" x14ac:dyDescent="0.2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4:19" x14ac:dyDescent="0.2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4:19" x14ac:dyDescent="0.2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4:19" x14ac:dyDescent="0.2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4:19" x14ac:dyDescent="0.2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4:19" x14ac:dyDescent="0.2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4:19" x14ac:dyDescent="0.2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4:19" x14ac:dyDescent="0.2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4:19" x14ac:dyDescent="0.2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4:19" x14ac:dyDescent="0.2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4:19" x14ac:dyDescent="0.2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4:19" x14ac:dyDescent="0.2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4:19" x14ac:dyDescent="0.2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4:19" x14ac:dyDescent="0.2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4:19" x14ac:dyDescent="0.2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4:19" x14ac:dyDescent="0.2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4:19" x14ac:dyDescent="0.2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4:19" x14ac:dyDescent="0.2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4:19" x14ac:dyDescent="0.2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4:19" x14ac:dyDescent="0.2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4:19" x14ac:dyDescent="0.2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4:19" x14ac:dyDescent="0.2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4:19" x14ac:dyDescent="0.2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4:19" x14ac:dyDescent="0.2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4:19" x14ac:dyDescent="0.2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4:19" x14ac:dyDescent="0.2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4:19" x14ac:dyDescent="0.2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4:19" x14ac:dyDescent="0.2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4:19" x14ac:dyDescent="0.2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4:19" x14ac:dyDescent="0.2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4:19" x14ac:dyDescent="0.2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4:19" x14ac:dyDescent="0.2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4:19" x14ac:dyDescent="0.2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4:19" x14ac:dyDescent="0.2"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</sheetData>
  <mergeCells count="17">
    <mergeCell ref="A117:F117"/>
    <mergeCell ref="A1:O1"/>
    <mergeCell ref="A3:M3"/>
    <mergeCell ref="A4:B6"/>
    <mergeCell ref="L5:M5"/>
    <mergeCell ref="H5:I5"/>
    <mergeCell ref="J5:K5"/>
    <mergeCell ref="D5:E5"/>
    <mergeCell ref="D4:K4"/>
    <mergeCell ref="P5:Q5"/>
    <mergeCell ref="R5:S5"/>
    <mergeCell ref="L4:S4"/>
    <mergeCell ref="A116:F116"/>
    <mergeCell ref="N5:O5"/>
    <mergeCell ref="A8:B8"/>
    <mergeCell ref="F5:G5"/>
    <mergeCell ref="C4:C6"/>
  </mergeCells>
  <phoneticPr fontId="3" type="noConversion"/>
  <pageMargins left="0.7" right="0.7" top="0.75" bottom="0.79" header="0.3" footer="0.3"/>
  <pageSetup scale="86" fitToHeight="2" orientation="landscape" r:id="rId1"/>
  <headerFooter alignWithMargins="0"/>
  <rowBreaks count="2" manualBreakCount="2">
    <brk id="39" max="18" man="1"/>
    <brk id="78" max="18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H-3A</vt:lpstr>
      <vt:lpstr>'Table H-3A'!Print_Area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2020-01-16T14:15:15Z</cp:lastPrinted>
  <dcterms:created xsi:type="dcterms:W3CDTF">2005-10-17T17:44:27Z</dcterms:created>
  <dcterms:modified xsi:type="dcterms:W3CDTF">2020-01-16T14:43:06Z</dcterms:modified>
</cp:coreProperties>
</file>