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December2018\"/>
    </mc:Choice>
  </mc:AlternateContent>
  <xr:revisionPtr revIDLastSave="0" documentId="13_ncr:1_{BBF224FC-2C3F-405E-A5E0-1179A2A78E7C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M104" i="3" s="1"/>
  <c r="J104" i="3"/>
  <c r="H104" i="3"/>
  <c r="I104" i="3" s="1"/>
  <c r="F104" i="3"/>
  <c r="D104" i="3"/>
  <c r="E104" i="3" s="1"/>
  <c r="C104" i="3"/>
  <c r="G104" i="3" s="1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M95" i="3" s="1"/>
  <c r="J95" i="3"/>
  <c r="K95" i="3" s="1"/>
  <c r="H95" i="3"/>
  <c r="I95" i="3" s="1"/>
  <c r="F95" i="3"/>
  <c r="G95" i="3" s="1"/>
  <c r="D95" i="3"/>
  <c r="E95" i="3" s="1"/>
  <c r="C95" i="3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 s="1"/>
  <c r="J79" i="3"/>
  <c r="K79" i="3" s="1"/>
  <c r="H79" i="3"/>
  <c r="I79" i="3" s="1"/>
  <c r="F79" i="3"/>
  <c r="G79" i="3" s="1"/>
  <c r="D79" i="3"/>
  <c r="E79" i="3" s="1"/>
  <c r="C79" i="3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M68" i="3"/>
  <c r="L68" i="3"/>
  <c r="J68" i="3"/>
  <c r="K68" i="3" s="1"/>
  <c r="I68" i="3"/>
  <c r="H68" i="3"/>
  <c r="F68" i="3"/>
  <c r="G68" i="3" s="1"/>
  <c r="E68" i="3"/>
  <c r="D68" i="3"/>
  <c r="C68" i="3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L60" i="3"/>
  <c r="M60" i="3" s="1"/>
  <c r="J60" i="3"/>
  <c r="H60" i="3"/>
  <c r="I60" i="3" s="1"/>
  <c r="F60" i="3"/>
  <c r="D60" i="3"/>
  <c r="E60" i="3" s="1"/>
  <c r="C60" i="3"/>
  <c r="G60" i="3" s="1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M50" i="3" s="1"/>
  <c r="J50" i="3"/>
  <c r="H50" i="3"/>
  <c r="I50" i="3" s="1"/>
  <c r="F50" i="3"/>
  <c r="D50" i="3"/>
  <c r="E50" i="3" s="1"/>
  <c r="C50" i="3"/>
  <c r="K50" i="3" s="1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L40" i="3"/>
  <c r="M40" i="3" s="1"/>
  <c r="J40" i="3"/>
  <c r="H40" i="3"/>
  <c r="I40" i="3" s="1"/>
  <c r="F40" i="3"/>
  <c r="D40" i="3"/>
  <c r="E40" i="3" s="1"/>
  <c r="C40" i="3"/>
  <c r="K40" i="3" s="1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M30" i="3" s="1"/>
  <c r="J30" i="3"/>
  <c r="H30" i="3"/>
  <c r="I30" i="3" s="1"/>
  <c r="F30" i="3"/>
  <c r="D30" i="3"/>
  <c r="E30" i="3" s="1"/>
  <c r="C30" i="3"/>
  <c r="G30" i="3" s="1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L23" i="3"/>
  <c r="M23" i="3" s="1"/>
  <c r="J23" i="3"/>
  <c r="K23" i="3" s="1"/>
  <c r="H23" i="3"/>
  <c r="I23" i="3" s="1"/>
  <c r="F23" i="3"/>
  <c r="G23" i="3" s="1"/>
  <c r="D23" i="3"/>
  <c r="E23" i="3" s="1"/>
  <c r="C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M16" i="3"/>
  <c r="L16" i="3"/>
  <c r="J16" i="3"/>
  <c r="K16" i="3" s="1"/>
  <c r="I16" i="3"/>
  <c r="H16" i="3"/>
  <c r="F16" i="3"/>
  <c r="G16" i="3" s="1"/>
  <c r="E16" i="3"/>
  <c r="D16" i="3"/>
  <c r="C16" i="3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M10" i="3"/>
  <c r="L10" i="3"/>
  <c r="J10" i="3"/>
  <c r="K10" i="3" s="1"/>
  <c r="I10" i="3"/>
  <c r="H10" i="3"/>
  <c r="F10" i="3"/>
  <c r="G10" i="3" s="1"/>
  <c r="E10" i="3"/>
  <c r="D10" i="3"/>
  <c r="C10" i="3"/>
  <c r="L8" i="3"/>
  <c r="H8" i="3"/>
  <c r="D8" i="3"/>
  <c r="K30" i="3" l="1"/>
  <c r="G40" i="3"/>
  <c r="G50" i="3"/>
  <c r="K60" i="3"/>
  <c r="K104" i="3"/>
  <c r="F8" i="3"/>
  <c r="J8" i="3"/>
  <c r="C8" i="3" l="1"/>
  <c r="M8" i="3" l="1"/>
  <c r="E8" i="3"/>
  <c r="I8" i="3"/>
  <c r="G8" i="3"/>
  <c r="K8" i="3"/>
</calcChain>
</file>

<file path=xl/sharedStrings.xml><?xml version="1.0" encoding="utf-8"?>
<sst xmlns="http://schemas.openxmlformats.org/spreadsheetml/2006/main" count="130" uniqueCount="122">
  <si>
    <t>Table H-2.</t>
  </si>
  <si>
    <t>For the 12-Month Period Ending December 31, 2018</t>
  </si>
  <si>
    <t>Circuit and District</t>
  </si>
  <si>
    <t>Cases Activated</t>
  </si>
  <si>
    <t>Interview Status</t>
  </si>
  <si>
    <t>Types of Pretrial Services Report</t>
  </si>
  <si>
    <t>Interviewed</t>
  </si>
  <si>
    <r>
      <t>Not Interviewed</t>
    </r>
    <r>
      <rPr>
        <b/>
        <vertAlign val="superscript"/>
        <sz val="9"/>
        <rFont val="Arial"/>
        <family val="2"/>
      </rPr>
      <t>1</t>
    </r>
  </si>
  <si>
    <r>
      <t>Prebail Reports</t>
    </r>
    <r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</si>
  <si>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</si>
  <si>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</si>
  <si>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</si>
  <si>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</si>
  <si>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</si>
  <si>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</si>
  <si>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</si>
  <si>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</si>
  <si>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</si>
  <si>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</si>
  <si>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</si>
  <si>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</si>
  <si>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</si>
  <si>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</si>
  <si>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</si>
  <si>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</si>
  <si>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</si>
  <si>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</si>
  <si>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</si>
  <si>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</si>
  <si>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</si>
  <si>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</si>
  <si>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</si>
  <si>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</si>
  <si>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</si>
  <si>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</si>
  <si>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</si>
  <si>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</si>
  <si>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</si>
  <si>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</si>
  <si>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</si>
  <si>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</si>
  <si>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</si>
  <si>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</si>
  <si>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</si>
  <si>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</si>
  <si>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</si>
  <si>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</si>
  <si>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</si>
  <si>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</si>
  <si>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</si>
  <si>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</si>
  <si>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</si>
  <si>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</si>
  <si>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</si>
  <si>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</si>
  <si>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</si>
  <si>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</si>
  <si>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</si>
  <si>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</si>
  <si>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</si>
  <si>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</si>
  <si>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</si>
  <si>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</si>
  <si>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</si>
  <si>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</si>
  <si>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</si>
  <si>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</si>
  <si>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</si>
  <si>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</si>
  <si>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</si>
  <si>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</si>
  <si>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</si>
  <si>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</si>
  <si>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</si>
  <si>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</si>
  <si>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</si>
  <si>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</si>
  <si>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</si>
  <si>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</si>
  <si>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</si>
  <si>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</si>
  <si>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</si>
  <si>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</si>
  <si>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</si>
  <si>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</si>
  <si>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</si>
  <si>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</si>
  <si>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</si>
  <si>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</si>
  <si>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</si>
  <si>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</si>
  <si>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</si>
  <si>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</si>
  <si>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</si>
  <si>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</si>
  <si>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</si>
  <si>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</si>
  <si>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</si>
  <si>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</si>
  <si>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</si>
  <si>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</si>
  <si>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</si>
  <si>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</si>
  <si>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</si>
  <si>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</si>
  <si>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</si>
  <si>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</si>
  <si>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</si>
  <si>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</si>
  <si>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</si>
  <si>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</si>
  <si>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</si>
  <si>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</si>
  <si>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</si>
  <si>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</si>
  <si>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</si>
  <si>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</si>
  <si>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</si>
  <si>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</si>
  <si>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</si>
  <si>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</si>
  <si>
    <t>U.S. District Courts—Pretrial Services Interviews and Types of Pretrial Services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</si>
</sst>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 wrapText="1"/>
    </xf>
    <xf numFmtId="0" fontId="10" fillId="0" borderId="0" xfId="1" applyNumberFormat="1" applyFont="1" applyFill="1" applyBorder="1" applyAlignment="1">
      <alignment horizontal="left" wrapText="1"/>
    </xf>
    <xf numFmtId="0" fontId="4" fillId="0" borderId="7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14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4" fillId="0" borderId="15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wrapText="1"/>
    </xf>
    <xf numFmtId="0" fontId="1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U1943"/>
  <sheetViews>
    <sheetView tabSelected="1" topLeftCell="A88" zoomScaleNormal="100" workbookViewId="0">
      <selection activeCell="A104" sqref="A104:XFD104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3"/>
      <c r="O1" s="3"/>
      <c r="P1" s="3"/>
      <c r="Q1" s="3"/>
      <c r="R1" s="3"/>
      <c r="S1" s="3"/>
      <c r="T1" s="3"/>
      <c r="U1" s="3"/>
    </row>
    <row r="2" spans="1:21" ht="15.75" x14ac:dyDescent="0.25">
      <c r="A2" s="16" t="s">
        <v>121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1" ht="15.75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21" x14ac:dyDescent="0.2">
      <c r="A4" s="24" t="s">
        <v>2</v>
      </c>
      <c r="B4" s="25"/>
      <c r="C4" s="26" t="s">
        <v>3</v>
      </c>
      <c r="D4" s="18" t="s">
        <v>4</v>
      </c>
      <c r="E4" s="19"/>
      <c r="F4" s="19"/>
      <c r="G4" s="19"/>
      <c r="H4" s="18" t="s">
        <v>5</v>
      </c>
      <c r="I4" s="19"/>
      <c r="J4" s="19"/>
      <c r="K4" s="19"/>
      <c r="L4" s="19"/>
      <c r="M4" s="19"/>
    </row>
    <row r="5" spans="1:21" ht="18" customHeight="1" x14ac:dyDescent="0.2">
      <c r="A5" s="27"/>
      <c r="B5" s="28"/>
      <c r="C5" s="29"/>
      <c r="D5" s="18" t="s">
        <v>6</v>
      </c>
      <c r="E5" s="21"/>
      <c r="F5" s="20" t="s">
        <v>7</v>
      </c>
      <c r="G5" s="20"/>
      <c r="H5" s="18" t="s">
        <v>8</v>
      </c>
      <c r="I5" s="21"/>
      <c r="J5" s="20" t="s">
        <v>9</v>
      </c>
      <c r="K5" s="22"/>
      <c r="L5" s="20" t="s">
        <v>10</v>
      </c>
      <c r="M5" s="20"/>
    </row>
    <row r="6" spans="1:21" ht="25.7" customHeight="1" x14ac:dyDescent="0.2">
      <c r="A6" s="30"/>
      <c r="B6" s="31"/>
      <c r="C6" s="32"/>
      <c r="D6" s="33" t="s">
        <v>11</v>
      </c>
      <c r="E6" s="33" t="s">
        <v>12</v>
      </c>
      <c r="F6" s="34" t="s">
        <v>11</v>
      </c>
      <c r="G6" s="34" t="s">
        <v>12</v>
      </c>
      <c r="H6" s="35" t="s">
        <v>11</v>
      </c>
      <c r="I6" s="36" t="s">
        <v>12</v>
      </c>
      <c r="J6" s="34" t="s">
        <v>11</v>
      </c>
      <c r="K6" s="33" t="s">
        <v>12</v>
      </c>
      <c r="L6" s="34" t="s">
        <v>11</v>
      </c>
      <c r="M6" s="35" t="s">
        <v>12</v>
      </c>
    </row>
    <row r="7" spans="1:21" ht="14.25" customHeight="1" x14ac:dyDescent="0.2"/>
    <row r="8" spans="1:21" s="41" customFormat="1" x14ac:dyDescent="0.2">
      <c r="A8" s="37" t="s">
        <v>13</v>
      </c>
      <c r="B8" s="37"/>
      <c r="C8" s="38">
        <f>SUM(D8,F8)</f>
        <v>102331</v>
      </c>
      <c r="D8" s="38">
        <f>SUM(D10,D16,D23,D30,D40,D50,D60,D68,D79,D95,D104)</f>
        <v>52868</v>
      </c>
      <c r="E8" s="39">
        <f>IF(D8=0,".0",D8/C8*100)</f>
        <v>51.663718716713412</v>
      </c>
      <c r="F8" s="38">
        <f>SUM(F10,F16,F23,F30,F40,F50,F60,F68,F79,F95,F104)</f>
        <v>49463</v>
      </c>
      <c r="G8" s="39">
        <f>IF(F8=0,".0",F8/C8*100)</f>
        <v>48.336281283286588</v>
      </c>
      <c r="H8" s="38">
        <f>SUM(H10,H16,H23,H30,H40,H50,H60,H68,H79,H95,H104)</f>
        <v>95524</v>
      </c>
      <c r="I8" s="39">
        <f>IF(H8=0,".0",H8/C8*100)</f>
        <v>93.348056796083299</v>
      </c>
      <c r="J8" s="38">
        <f>SUM(J10,J16,J23,J30,J40,J50,J60,J68,J79,J95,J104)</f>
        <v>2590</v>
      </c>
      <c r="K8" s="39">
        <f>IF(J8=0,".0",J8/C8*100)</f>
        <v>2.5310023355581399</v>
      </c>
      <c r="L8" s="38">
        <f>SUM(L10,L16,L23,L30,L40,L50,L60,L68,L79,L95,L104)</f>
        <v>4217</v>
      </c>
      <c r="M8" s="39">
        <f>IF(L8=0,".0",L8/C8*100)</f>
        <v>4.120940868358562</v>
      </c>
      <c r="N8" s="40"/>
    </row>
    <row r="9" spans="1:21" s="41" customFormat="1" x14ac:dyDescent="0.2">
      <c r="C9" s="38"/>
      <c r="D9" s="38"/>
      <c r="E9" s="42"/>
      <c r="F9" s="38"/>
      <c r="G9" s="42"/>
      <c r="H9" s="38"/>
      <c r="I9" s="42"/>
      <c r="J9" s="38"/>
      <c r="K9" s="42"/>
      <c r="L9" s="38"/>
      <c r="M9" s="40"/>
      <c r="N9" s="40"/>
    </row>
    <row r="10" spans="1:21" s="41" customFormat="1" ht="21" customHeight="1" x14ac:dyDescent="0.2">
      <c r="A10" s="41" t="s">
        <v>14</v>
      </c>
      <c r="C10" s="38">
        <f>SUM(C11:C15)</f>
        <v>2725</v>
      </c>
      <c r="D10" s="38">
        <f>SUM(D11:D15)</f>
        <v>1835</v>
      </c>
      <c r="E10" s="39">
        <f t="shared" ref="E10:E73" si="0">IF(D10=0,".0",D10/C10*100)</f>
        <v>67.339449541284395</v>
      </c>
      <c r="F10" s="38">
        <f>SUM(F11:F15)</f>
        <v>890</v>
      </c>
      <c r="G10" s="39">
        <f t="shared" ref="G10:G73" si="1">IF(F10=0,".0",F10/C10*100)</f>
        <v>32.660550458715598</v>
      </c>
      <c r="H10" s="38">
        <f>SUM(H11:H15)</f>
        <v>2415</v>
      </c>
      <c r="I10" s="39">
        <f t="shared" ref="I10:I73" si="2">IF(H10=0,".0",H10/C10*100)</f>
        <v>88.623853211009177</v>
      </c>
      <c r="J10" s="38">
        <f>SUM(J11:J15)</f>
        <v>24</v>
      </c>
      <c r="K10" s="39">
        <f t="shared" ref="K10:K73" si="3">IF(J10=0,".0",J10/C10*100)</f>
        <v>0.88073394495412849</v>
      </c>
      <c r="L10" s="38">
        <f>SUM(L11:L15)</f>
        <v>286</v>
      </c>
      <c r="M10" s="39">
        <f t="shared" ref="M10:M73" si="4">IF(L10=0,".0",L10/C10*100)</f>
        <v>10.495412844036696</v>
      </c>
      <c r="N10" s="40"/>
    </row>
    <row r="11" spans="1:21" ht="21" customHeight="1" x14ac:dyDescent="0.2">
      <c r="A11" s="2"/>
      <c r="B11" s="2" t="s">
        <v>15</v>
      </c>
      <c r="C11" s="5">
        <v>255</v>
      </c>
      <c r="D11" s="5">
        <v>170</v>
      </c>
      <c r="E11" s="6">
        <f t="shared" si="0"/>
        <v>66.666666666666657</v>
      </c>
      <c r="F11" s="5">
        <v>85</v>
      </c>
      <c r="G11" s="6">
        <f t="shared" si="1"/>
        <v>33.333333333333329</v>
      </c>
      <c r="H11" s="5">
        <v>207</v>
      </c>
      <c r="I11" s="6">
        <f t="shared" si="2"/>
        <v>81.17647058823529</v>
      </c>
      <c r="J11" s="5">
        <v>2</v>
      </c>
      <c r="K11" s="6">
        <f t="shared" si="3"/>
        <v>0.78431372549019607</v>
      </c>
      <c r="L11" s="5">
        <v>46</v>
      </c>
      <c r="M11" s="6">
        <f t="shared" si="4"/>
        <v>18.03921568627451</v>
      </c>
      <c r="N11" s="4"/>
    </row>
    <row r="12" spans="1:21" x14ac:dyDescent="0.2">
      <c r="A12" s="2"/>
      <c r="B12" s="2" t="s">
        <v>16</v>
      </c>
      <c r="C12" s="5">
        <v>665</v>
      </c>
      <c r="D12" s="5">
        <v>374</v>
      </c>
      <c r="E12" s="6">
        <f t="shared" si="0"/>
        <v>56.2406015037594</v>
      </c>
      <c r="F12" s="5">
        <v>291</v>
      </c>
      <c r="G12" s="6">
        <f t="shared" si="1"/>
        <v>43.759398496240607</v>
      </c>
      <c r="H12" s="5">
        <v>479</v>
      </c>
      <c r="I12" s="6">
        <f t="shared" si="2"/>
        <v>72.030075187969928</v>
      </c>
      <c r="J12" s="5">
        <v>9</v>
      </c>
      <c r="K12" s="6">
        <f t="shared" si="3"/>
        <v>1.3533834586466165</v>
      </c>
      <c r="L12" s="5">
        <v>177</v>
      </c>
      <c r="M12" s="6">
        <f t="shared" si="4"/>
        <v>26.616541353383461</v>
      </c>
      <c r="N12" s="4"/>
    </row>
    <row r="13" spans="1:21" x14ac:dyDescent="0.2">
      <c r="A13" s="2"/>
      <c r="B13" s="2" t="s">
        <v>17</v>
      </c>
      <c r="C13" s="5">
        <v>244</v>
      </c>
      <c r="D13" s="5">
        <v>145</v>
      </c>
      <c r="E13" s="6">
        <f t="shared" si="0"/>
        <v>59.426229508196727</v>
      </c>
      <c r="F13" s="5">
        <v>99</v>
      </c>
      <c r="G13" s="6">
        <f t="shared" si="1"/>
        <v>40.57377049180328</v>
      </c>
      <c r="H13" s="5">
        <v>185</v>
      </c>
      <c r="I13" s="6">
        <f t="shared" si="2"/>
        <v>75.819672131147541</v>
      </c>
      <c r="J13" s="5">
        <v>4</v>
      </c>
      <c r="K13" s="6">
        <f t="shared" si="3"/>
        <v>1.639344262295082</v>
      </c>
      <c r="L13" s="5">
        <v>55</v>
      </c>
      <c r="M13" s="6">
        <f t="shared" si="4"/>
        <v>22.540983606557376</v>
      </c>
      <c r="N13" s="4"/>
    </row>
    <row r="14" spans="1:21" x14ac:dyDescent="0.2">
      <c r="A14" s="2"/>
      <c r="B14" s="2" t="s">
        <v>18</v>
      </c>
      <c r="C14" s="5">
        <v>159</v>
      </c>
      <c r="D14" s="5">
        <v>96</v>
      </c>
      <c r="E14" s="6">
        <f t="shared" si="0"/>
        <v>60.377358490566039</v>
      </c>
      <c r="F14" s="5">
        <v>63</v>
      </c>
      <c r="G14" s="6">
        <f t="shared" si="1"/>
        <v>39.622641509433961</v>
      </c>
      <c r="H14" s="5">
        <v>155</v>
      </c>
      <c r="I14" s="6">
        <f t="shared" si="2"/>
        <v>97.484276729559753</v>
      </c>
      <c r="J14" s="5">
        <v>1</v>
      </c>
      <c r="K14" s="6">
        <f t="shared" si="3"/>
        <v>0.62893081761006298</v>
      </c>
      <c r="L14" s="5">
        <v>3</v>
      </c>
      <c r="M14" s="6">
        <f t="shared" si="4"/>
        <v>1.8867924528301887</v>
      </c>
      <c r="N14" s="4"/>
    </row>
    <row r="15" spans="1:21" x14ac:dyDescent="0.2">
      <c r="A15" s="2"/>
      <c r="B15" s="2" t="s">
        <v>19</v>
      </c>
      <c r="C15" s="5">
        <v>1402</v>
      </c>
      <c r="D15" s="5">
        <v>1050</v>
      </c>
      <c r="E15" s="6">
        <f t="shared" si="0"/>
        <v>74.893009985734665</v>
      </c>
      <c r="F15" s="5">
        <v>352</v>
      </c>
      <c r="G15" s="6">
        <f t="shared" si="1"/>
        <v>25.106990014265335</v>
      </c>
      <c r="H15" s="5">
        <v>1389</v>
      </c>
      <c r="I15" s="6">
        <f t="shared" si="2"/>
        <v>99.072753209700423</v>
      </c>
      <c r="J15" s="5">
        <v>8</v>
      </c>
      <c r="K15" s="6">
        <f t="shared" si="3"/>
        <v>0.57061340941512129</v>
      </c>
      <c r="L15" s="5">
        <v>5</v>
      </c>
      <c r="M15" s="6">
        <f t="shared" si="4"/>
        <v>0.35663338088445079</v>
      </c>
      <c r="N15" s="4"/>
    </row>
    <row r="16" spans="1:21" s="41" customFormat="1" ht="21" customHeight="1" x14ac:dyDescent="0.2">
      <c r="A16" s="41" t="s">
        <v>20</v>
      </c>
      <c r="C16" s="38">
        <f>SUM(C17:C22)</f>
        <v>4083</v>
      </c>
      <c r="D16" s="38">
        <f>SUM(D17:D22)</f>
        <v>3250</v>
      </c>
      <c r="E16" s="39">
        <f t="shared" si="0"/>
        <v>79.598334557923096</v>
      </c>
      <c r="F16" s="38">
        <f>SUM(F17:F22)</f>
        <v>833</v>
      </c>
      <c r="G16" s="39">
        <f t="shared" si="1"/>
        <v>20.401665442076904</v>
      </c>
      <c r="H16" s="38">
        <f>SUM(H17:H22)</f>
        <v>3861</v>
      </c>
      <c r="I16" s="39">
        <f t="shared" si="2"/>
        <v>94.562821454812635</v>
      </c>
      <c r="J16" s="38">
        <f>SUM(J17:J22)</f>
        <v>132</v>
      </c>
      <c r="K16" s="39">
        <f t="shared" si="3"/>
        <v>3.2329169728141074</v>
      </c>
      <c r="L16" s="38">
        <f>SUM(L17:L22)</f>
        <v>90</v>
      </c>
      <c r="M16" s="39">
        <f t="shared" si="4"/>
        <v>2.2042615723732553</v>
      </c>
      <c r="N16" s="40"/>
    </row>
    <row r="17" spans="1:14" ht="21" customHeight="1" x14ac:dyDescent="0.2">
      <c r="A17" s="2"/>
      <c r="B17" s="2" t="s">
        <v>21</v>
      </c>
      <c r="C17" s="5">
        <v>433</v>
      </c>
      <c r="D17" s="5">
        <v>288</v>
      </c>
      <c r="E17" s="6">
        <f t="shared" si="0"/>
        <v>66.51270207852194</v>
      </c>
      <c r="F17" s="5">
        <v>145</v>
      </c>
      <c r="G17" s="6">
        <f t="shared" si="1"/>
        <v>33.48729792147806</v>
      </c>
      <c r="H17" s="5">
        <v>329</v>
      </c>
      <c r="I17" s="6">
        <f t="shared" si="2"/>
        <v>75.981524249422634</v>
      </c>
      <c r="J17" s="5">
        <v>57</v>
      </c>
      <c r="K17" s="6">
        <f t="shared" si="3"/>
        <v>13.163972286374134</v>
      </c>
      <c r="L17" s="5">
        <v>47</v>
      </c>
      <c r="M17" s="6">
        <f t="shared" si="4"/>
        <v>10.854503464203233</v>
      </c>
      <c r="N17" s="4"/>
    </row>
    <row r="18" spans="1:14" x14ac:dyDescent="0.2">
      <c r="A18" s="2"/>
      <c r="B18" s="2" t="s">
        <v>22</v>
      </c>
      <c r="C18" s="5">
        <v>407</v>
      </c>
      <c r="D18" s="5">
        <v>310</v>
      </c>
      <c r="E18" s="6">
        <f t="shared" si="0"/>
        <v>76.167076167076161</v>
      </c>
      <c r="F18" s="5">
        <v>97</v>
      </c>
      <c r="G18" s="6">
        <f t="shared" si="1"/>
        <v>23.832923832923832</v>
      </c>
      <c r="H18" s="5">
        <v>400</v>
      </c>
      <c r="I18" s="6">
        <f t="shared" si="2"/>
        <v>98.280098280098287</v>
      </c>
      <c r="J18" s="5">
        <v>5</v>
      </c>
      <c r="K18" s="6">
        <f t="shared" si="3"/>
        <v>1.2285012285012284</v>
      </c>
      <c r="L18" s="5">
        <v>2</v>
      </c>
      <c r="M18" s="6">
        <f t="shared" si="4"/>
        <v>0.49140049140049141</v>
      </c>
      <c r="N18" s="4"/>
    </row>
    <row r="19" spans="1:14" x14ac:dyDescent="0.2">
      <c r="A19" s="2"/>
      <c r="B19" s="2" t="s">
        <v>23</v>
      </c>
      <c r="C19" s="5">
        <v>892</v>
      </c>
      <c r="D19" s="5">
        <v>859</v>
      </c>
      <c r="E19" s="6">
        <f t="shared" si="0"/>
        <v>96.300448430493262</v>
      </c>
      <c r="F19" s="5">
        <v>33</v>
      </c>
      <c r="G19" s="6">
        <f t="shared" si="1"/>
        <v>3.6995515695067267</v>
      </c>
      <c r="H19" s="5">
        <v>870</v>
      </c>
      <c r="I19" s="6">
        <f t="shared" si="2"/>
        <v>97.533632286995527</v>
      </c>
      <c r="J19" s="5">
        <v>9</v>
      </c>
      <c r="K19" s="6">
        <f t="shared" si="3"/>
        <v>1.0089686098654709</v>
      </c>
      <c r="L19" s="5">
        <v>13</v>
      </c>
      <c r="M19" s="6">
        <f t="shared" si="4"/>
        <v>1.4573991031390134</v>
      </c>
      <c r="N19" s="4"/>
    </row>
    <row r="20" spans="1:14" x14ac:dyDescent="0.2">
      <c r="A20" s="2"/>
      <c r="B20" s="2" t="s">
        <v>24</v>
      </c>
      <c r="C20" s="5">
        <v>1637</v>
      </c>
      <c r="D20" s="5">
        <v>1301</v>
      </c>
      <c r="E20" s="6">
        <f t="shared" si="0"/>
        <v>79.474648747709224</v>
      </c>
      <c r="F20" s="5">
        <v>336</v>
      </c>
      <c r="G20" s="6">
        <f t="shared" si="1"/>
        <v>20.525351252290776</v>
      </c>
      <c r="H20" s="5">
        <v>1625</v>
      </c>
      <c r="I20" s="6">
        <f t="shared" si="2"/>
        <v>99.266951740989612</v>
      </c>
      <c r="J20" s="5">
        <v>10</v>
      </c>
      <c r="K20" s="6">
        <f t="shared" si="3"/>
        <v>0.61087354917532077</v>
      </c>
      <c r="L20" s="5">
        <v>2</v>
      </c>
      <c r="M20" s="6">
        <f t="shared" si="4"/>
        <v>0.12217470983506415</v>
      </c>
      <c r="N20" s="4"/>
    </row>
    <row r="21" spans="1:14" x14ac:dyDescent="0.2">
      <c r="A21" s="2"/>
      <c r="B21" s="2" t="s">
        <v>25</v>
      </c>
      <c r="C21" s="5">
        <v>532</v>
      </c>
      <c r="D21" s="5">
        <v>372</v>
      </c>
      <c r="E21" s="6">
        <f t="shared" si="0"/>
        <v>69.924812030075188</v>
      </c>
      <c r="F21" s="5">
        <v>160</v>
      </c>
      <c r="G21" s="6">
        <f t="shared" si="1"/>
        <v>30.075187969924812</v>
      </c>
      <c r="H21" s="5">
        <v>481</v>
      </c>
      <c r="I21" s="6">
        <f t="shared" si="2"/>
        <v>90.413533834586474</v>
      </c>
      <c r="J21" s="5">
        <v>50</v>
      </c>
      <c r="K21" s="6">
        <f t="shared" si="3"/>
        <v>9.3984962406015029</v>
      </c>
      <c r="L21" s="5">
        <v>1</v>
      </c>
      <c r="M21" s="6">
        <f t="shared" si="4"/>
        <v>0.18796992481203006</v>
      </c>
      <c r="N21" s="4"/>
    </row>
    <row r="22" spans="1:14" x14ac:dyDescent="0.2">
      <c r="A22" s="2"/>
      <c r="B22" s="2" t="s">
        <v>26</v>
      </c>
      <c r="C22" s="5">
        <v>182</v>
      </c>
      <c r="D22" s="5">
        <v>120</v>
      </c>
      <c r="E22" s="6">
        <f t="shared" si="0"/>
        <v>65.934065934065927</v>
      </c>
      <c r="F22" s="5">
        <v>62</v>
      </c>
      <c r="G22" s="6">
        <f t="shared" si="1"/>
        <v>34.065934065934066</v>
      </c>
      <c r="H22" s="5">
        <v>156</v>
      </c>
      <c r="I22" s="6">
        <f t="shared" si="2"/>
        <v>85.714285714285708</v>
      </c>
      <c r="J22" s="5">
        <v>1</v>
      </c>
      <c r="K22" s="6">
        <f t="shared" si="3"/>
        <v>0.5494505494505495</v>
      </c>
      <c r="L22" s="5">
        <v>25</v>
      </c>
      <c r="M22" s="6">
        <f t="shared" si="4"/>
        <v>13.736263736263737</v>
      </c>
      <c r="N22" s="4"/>
    </row>
    <row r="23" spans="1:14" s="41" customFormat="1" ht="21" customHeight="1" x14ac:dyDescent="0.2">
      <c r="A23" s="41" t="s">
        <v>27</v>
      </c>
      <c r="C23" s="38">
        <f>SUM(C24:C29)</f>
        <v>3078</v>
      </c>
      <c r="D23" s="38">
        <f>SUM(D24:D29)</f>
        <v>2375</v>
      </c>
      <c r="E23" s="39">
        <f t="shared" si="0"/>
        <v>77.160493827160494</v>
      </c>
      <c r="F23" s="38">
        <f>SUM(F24:F29)</f>
        <v>703</v>
      </c>
      <c r="G23" s="39">
        <f t="shared" si="1"/>
        <v>22.839506172839506</v>
      </c>
      <c r="H23" s="38">
        <f>SUM(H24:H29)</f>
        <v>2949</v>
      </c>
      <c r="I23" s="39">
        <f t="shared" si="2"/>
        <v>95.808966861598449</v>
      </c>
      <c r="J23" s="38">
        <f>SUM(J24:J29)</f>
        <v>75</v>
      </c>
      <c r="K23" s="39">
        <f t="shared" si="3"/>
        <v>2.4366471734892787</v>
      </c>
      <c r="L23" s="38">
        <f>SUM(L24:L29)</f>
        <v>54</v>
      </c>
      <c r="M23" s="39">
        <f t="shared" si="4"/>
        <v>1.7543859649122806</v>
      </c>
      <c r="N23" s="40"/>
    </row>
    <row r="24" spans="1:14" ht="21" customHeight="1" x14ac:dyDescent="0.2">
      <c r="B24" s="2" t="s">
        <v>28</v>
      </c>
      <c r="C24" s="5">
        <v>120</v>
      </c>
      <c r="D24" s="5">
        <v>94</v>
      </c>
      <c r="E24" s="6">
        <f t="shared" si="0"/>
        <v>78.333333333333329</v>
      </c>
      <c r="F24" s="5">
        <v>26</v>
      </c>
      <c r="G24" s="6">
        <f t="shared" si="1"/>
        <v>21.666666666666668</v>
      </c>
      <c r="H24" s="5">
        <v>106</v>
      </c>
      <c r="I24" s="6">
        <f t="shared" si="2"/>
        <v>88.333333333333329</v>
      </c>
      <c r="J24" s="5">
        <v>12</v>
      </c>
      <c r="K24" s="6">
        <f t="shared" si="3"/>
        <v>10</v>
      </c>
      <c r="L24" s="5">
        <v>2</v>
      </c>
      <c r="M24" s="6">
        <f t="shared" si="4"/>
        <v>1.6666666666666667</v>
      </c>
      <c r="N24" s="4"/>
    </row>
    <row r="25" spans="1:14" x14ac:dyDescent="0.2">
      <c r="A25" s="2"/>
      <c r="B25" s="2" t="s">
        <v>29</v>
      </c>
      <c r="C25" s="5">
        <v>1127</v>
      </c>
      <c r="D25" s="5">
        <v>1009</v>
      </c>
      <c r="E25" s="6">
        <f t="shared" si="0"/>
        <v>89.529724933451632</v>
      </c>
      <c r="F25" s="5">
        <v>118</v>
      </c>
      <c r="G25" s="6">
        <f t="shared" si="1"/>
        <v>10.470275066548359</v>
      </c>
      <c r="H25" s="5">
        <v>1125</v>
      </c>
      <c r="I25" s="6">
        <f t="shared" si="2"/>
        <v>99.822537710736469</v>
      </c>
      <c r="J25" s="5">
        <v>0</v>
      </c>
      <c r="K25" s="6" t="str">
        <f t="shared" si="3"/>
        <v>.0</v>
      </c>
      <c r="L25" s="5">
        <v>2</v>
      </c>
      <c r="M25" s="6">
        <f t="shared" si="4"/>
        <v>0.1774622892635315</v>
      </c>
      <c r="N25" s="4"/>
    </row>
    <row r="26" spans="1:14" x14ac:dyDescent="0.2">
      <c r="A26" s="2"/>
      <c r="B26" s="2" t="s">
        <v>30</v>
      </c>
      <c r="C26" s="5">
        <v>671</v>
      </c>
      <c r="D26" s="5">
        <v>655</v>
      </c>
      <c r="E26" s="6">
        <f t="shared" si="0"/>
        <v>97.615499254843513</v>
      </c>
      <c r="F26" s="5">
        <v>16</v>
      </c>
      <c r="G26" s="6">
        <f t="shared" si="1"/>
        <v>2.3845007451564828</v>
      </c>
      <c r="H26" s="5">
        <v>639</v>
      </c>
      <c r="I26" s="6">
        <f t="shared" si="2"/>
        <v>95.230998509687041</v>
      </c>
      <c r="J26" s="5">
        <v>23</v>
      </c>
      <c r="K26" s="6">
        <f t="shared" si="3"/>
        <v>3.427719821162444</v>
      </c>
      <c r="L26" s="5">
        <v>9</v>
      </c>
      <c r="M26" s="6">
        <f t="shared" si="4"/>
        <v>1.3412816691505216</v>
      </c>
      <c r="N26" s="4"/>
    </row>
    <row r="27" spans="1:14" x14ac:dyDescent="0.2">
      <c r="A27" s="2"/>
      <c r="B27" s="2" t="s">
        <v>31</v>
      </c>
      <c r="C27" s="5">
        <v>532</v>
      </c>
      <c r="D27" s="5">
        <v>206</v>
      </c>
      <c r="E27" s="6">
        <f t="shared" si="0"/>
        <v>38.721804511278194</v>
      </c>
      <c r="F27" s="5">
        <v>326</v>
      </c>
      <c r="G27" s="6">
        <f t="shared" si="1"/>
        <v>61.278195488721806</v>
      </c>
      <c r="H27" s="5">
        <v>517</v>
      </c>
      <c r="I27" s="6">
        <f t="shared" si="2"/>
        <v>97.180451127819538</v>
      </c>
      <c r="J27" s="5">
        <v>3</v>
      </c>
      <c r="K27" s="6">
        <f t="shared" si="3"/>
        <v>0.56390977443609014</v>
      </c>
      <c r="L27" s="5">
        <v>12</v>
      </c>
      <c r="M27" s="6">
        <f t="shared" si="4"/>
        <v>2.2556390977443606</v>
      </c>
      <c r="N27" s="4"/>
    </row>
    <row r="28" spans="1:14" x14ac:dyDescent="0.2">
      <c r="A28" s="2"/>
      <c r="B28" s="2" t="s">
        <v>32</v>
      </c>
      <c r="C28" s="5">
        <v>512</v>
      </c>
      <c r="D28" s="5">
        <v>336</v>
      </c>
      <c r="E28" s="6">
        <f t="shared" si="0"/>
        <v>65.625</v>
      </c>
      <c r="F28" s="5">
        <v>176</v>
      </c>
      <c r="G28" s="6">
        <f t="shared" si="1"/>
        <v>34.375</v>
      </c>
      <c r="H28" s="5">
        <v>484</v>
      </c>
      <c r="I28" s="6">
        <f t="shared" si="2"/>
        <v>94.53125</v>
      </c>
      <c r="J28" s="5">
        <v>22</v>
      </c>
      <c r="K28" s="6">
        <f t="shared" si="3"/>
        <v>4.296875</v>
      </c>
      <c r="L28" s="5">
        <v>6</v>
      </c>
      <c r="M28" s="6">
        <f t="shared" si="4"/>
        <v>1.171875</v>
      </c>
      <c r="N28" s="4"/>
    </row>
    <row r="29" spans="1:14" x14ac:dyDescent="0.2">
      <c r="A29" s="2"/>
      <c r="B29" s="2" t="s">
        <v>33</v>
      </c>
      <c r="C29" s="5">
        <v>116</v>
      </c>
      <c r="D29" s="5">
        <v>75</v>
      </c>
      <c r="E29" s="6">
        <f t="shared" si="0"/>
        <v>64.65517241379311</v>
      </c>
      <c r="F29" s="5">
        <v>41</v>
      </c>
      <c r="G29" s="6">
        <f t="shared" si="1"/>
        <v>35.344827586206897</v>
      </c>
      <c r="H29" s="5">
        <v>78</v>
      </c>
      <c r="I29" s="6">
        <f t="shared" si="2"/>
        <v>67.241379310344826</v>
      </c>
      <c r="J29" s="5">
        <v>15</v>
      </c>
      <c r="K29" s="6">
        <f t="shared" si="3"/>
        <v>12.931034482758621</v>
      </c>
      <c r="L29" s="5">
        <v>23</v>
      </c>
      <c r="M29" s="6">
        <f t="shared" si="4"/>
        <v>19.827586206896552</v>
      </c>
      <c r="N29" s="4"/>
    </row>
    <row r="30" spans="1:14" s="41" customFormat="1" ht="21" customHeight="1" x14ac:dyDescent="0.2">
      <c r="A30" s="41" t="s">
        <v>34</v>
      </c>
      <c r="C30" s="38">
        <f>SUM(C31:C39)</f>
        <v>6068</v>
      </c>
      <c r="D30" s="38">
        <f>SUM(D31:D39)</f>
        <v>4487</v>
      </c>
      <c r="E30" s="39">
        <f t="shared" si="0"/>
        <v>73.945286750164797</v>
      </c>
      <c r="F30" s="38">
        <f>SUM(F31:F39)</f>
        <v>1581</v>
      </c>
      <c r="G30" s="39">
        <f t="shared" si="1"/>
        <v>26.054713249835199</v>
      </c>
      <c r="H30" s="38">
        <f>SUM(H31:H39)</f>
        <v>5184</v>
      </c>
      <c r="I30" s="39">
        <f t="shared" si="2"/>
        <v>85.431773236651281</v>
      </c>
      <c r="J30" s="38">
        <f>SUM(J31:J39)</f>
        <v>214</v>
      </c>
      <c r="K30" s="39">
        <f t="shared" si="3"/>
        <v>3.5266974291364535</v>
      </c>
      <c r="L30" s="38">
        <f>SUM(L31:L39)</f>
        <v>670</v>
      </c>
      <c r="M30" s="39">
        <f t="shared" si="4"/>
        <v>11.04152933421226</v>
      </c>
      <c r="N30" s="40"/>
    </row>
    <row r="31" spans="1:14" ht="21" customHeight="1" x14ac:dyDescent="0.2">
      <c r="A31" s="2"/>
      <c r="B31" s="2" t="s">
        <v>35</v>
      </c>
      <c r="C31" s="5">
        <v>666</v>
      </c>
      <c r="D31" s="5">
        <v>647</v>
      </c>
      <c r="E31" s="6">
        <f t="shared" si="0"/>
        <v>97.147147147147152</v>
      </c>
      <c r="F31" s="5">
        <v>19</v>
      </c>
      <c r="G31" s="6">
        <f t="shared" si="1"/>
        <v>2.8528528528528527</v>
      </c>
      <c r="H31" s="5">
        <v>637</v>
      </c>
      <c r="I31" s="6">
        <f t="shared" si="2"/>
        <v>95.645645645645644</v>
      </c>
      <c r="J31" s="5">
        <v>6</v>
      </c>
      <c r="K31" s="6">
        <f t="shared" si="3"/>
        <v>0.90090090090090091</v>
      </c>
      <c r="L31" s="5">
        <v>23</v>
      </c>
      <c r="M31" s="6">
        <f t="shared" si="4"/>
        <v>3.4534534534534531</v>
      </c>
      <c r="N31" s="4"/>
    </row>
    <row r="32" spans="1:14" x14ac:dyDescent="0.2">
      <c r="A32" s="2"/>
      <c r="B32" s="2" t="s">
        <v>36</v>
      </c>
      <c r="C32" s="5">
        <v>946</v>
      </c>
      <c r="D32" s="5">
        <v>664</v>
      </c>
      <c r="E32" s="6">
        <f t="shared" si="0"/>
        <v>70.190274841437628</v>
      </c>
      <c r="F32" s="5">
        <v>282</v>
      </c>
      <c r="G32" s="6">
        <f t="shared" si="1"/>
        <v>29.809725158562365</v>
      </c>
      <c r="H32" s="5">
        <v>737</v>
      </c>
      <c r="I32" s="6">
        <f t="shared" si="2"/>
        <v>77.906976744186053</v>
      </c>
      <c r="J32" s="5">
        <v>7</v>
      </c>
      <c r="K32" s="6">
        <f t="shared" si="3"/>
        <v>0.73995771670190269</v>
      </c>
      <c r="L32" s="5">
        <v>202</v>
      </c>
      <c r="M32" s="6">
        <f t="shared" si="4"/>
        <v>21.353065539112052</v>
      </c>
      <c r="N32" s="4"/>
    </row>
    <row r="33" spans="1:14" x14ac:dyDescent="0.2">
      <c r="A33" s="2"/>
      <c r="B33" s="2" t="s">
        <v>37</v>
      </c>
      <c r="C33" s="5">
        <v>337</v>
      </c>
      <c r="D33" s="5">
        <v>325</v>
      </c>
      <c r="E33" s="6">
        <f t="shared" si="0"/>
        <v>96.439169139465875</v>
      </c>
      <c r="F33" s="5">
        <v>12</v>
      </c>
      <c r="G33" s="6">
        <f t="shared" si="1"/>
        <v>3.5608308605341246</v>
      </c>
      <c r="H33" s="5">
        <v>319</v>
      </c>
      <c r="I33" s="6">
        <f t="shared" si="2"/>
        <v>94.65875370919882</v>
      </c>
      <c r="J33" s="5">
        <v>0</v>
      </c>
      <c r="K33" s="6" t="str">
        <f t="shared" si="3"/>
        <v>.0</v>
      </c>
      <c r="L33" s="5">
        <v>18</v>
      </c>
      <c r="M33" s="6">
        <f t="shared" si="4"/>
        <v>5.3412462908011866</v>
      </c>
      <c r="N33" s="4"/>
    </row>
    <row r="34" spans="1:14" x14ac:dyDescent="0.2">
      <c r="A34" s="2"/>
      <c r="B34" s="2" t="s">
        <v>38</v>
      </c>
      <c r="C34" s="5">
        <v>640</v>
      </c>
      <c r="D34" s="5">
        <v>482</v>
      </c>
      <c r="E34" s="6">
        <f t="shared" si="0"/>
        <v>75.3125</v>
      </c>
      <c r="F34" s="5">
        <v>158</v>
      </c>
      <c r="G34" s="6">
        <f t="shared" si="1"/>
        <v>24.6875</v>
      </c>
      <c r="H34" s="5">
        <v>502</v>
      </c>
      <c r="I34" s="6">
        <f t="shared" si="2"/>
        <v>78.4375</v>
      </c>
      <c r="J34" s="5">
        <v>114</v>
      </c>
      <c r="K34" s="6">
        <f t="shared" si="3"/>
        <v>17.8125</v>
      </c>
      <c r="L34" s="5">
        <v>24</v>
      </c>
      <c r="M34" s="6">
        <f t="shared" si="4"/>
        <v>3.75</v>
      </c>
      <c r="N34" s="4"/>
    </row>
    <row r="35" spans="1:14" x14ac:dyDescent="0.2">
      <c r="A35" s="2"/>
      <c r="B35" s="2" t="s">
        <v>39</v>
      </c>
      <c r="C35" s="5">
        <v>1004</v>
      </c>
      <c r="D35" s="5">
        <v>754</v>
      </c>
      <c r="E35" s="6">
        <f t="shared" si="0"/>
        <v>75.099601593625493</v>
      </c>
      <c r="F35" s="5">
        <v>250</v>
      </c>
      <c r="G35" s="6">
        <f t="shared" si="1"/>
        <v>24.900398406374503</v>
      </c>
      <c r="H35" s="5">
        <v>849</v>
      </c>
      <c r="I35" s="6">
        <f t="shared" si="2"/>
        <v>84.561752988047814</v>
      </c>
      <c r="J35" s="5">
        <v>34</v>
      </c>
      <c r="K35" s="6">
        <f t="shared" si="3"/>
        <v>3.3864541832669319</v>
      </c>
      <c r="L35" s="5">
        <v>121</v>
      </c>
      <c r="M35" s="6">
        <f t="shared" si="4"/>
        <v>12.05179282868526</v>
      </c>
      <c r="N35" s="4"/>
    </row>
    <row r="36" spans="1:14" x14ac:dyDescent="0.2">
      <c r="A36" s="2"/>
      <c r="B36" s="2" t="s">
        <v>40</v>
      </c>
      <c r="C36" s="5">
        <v>1450</v>
      </c>
      <c r="D36" s="5">
        <v>847</v>
      </c>
      <c r="E36" s="6">
        <f t="shared" si="0"/>
        <v>58.413793103448278</v>
      </c>
      <c r="F36" s="5">
        <v>603</v>
      </c>
      <c r="G36" s="6">
        <f t="shared" si="1"/>
        <v>41.586206896551722</v>
      </c>
      <c r="H36" s="5">
        <v>1240</v>
      </c>
      <c r="I36" s="6">
        <f t="shared" si="2"/>
        <v>85.517241379310349</v>
      </c>
      <c r="J36" s="5">
        <v>24</v>
      </c>
      <c r="K36" s="6">
        <f t="shared" si="3"/>
        <v>1.6551724137931034</v>
      </c>
      <c r="L36" s="5">
        <v>186</v>
      </c>
      <c r="M36" s="6">
        <f t="shared" si="4"/>
        <v>12.827586206896552</v>
      </c>
      <c r="N36" s="4"/>
    </row>
    <row r="37" spans="1:14" x14ac:dyDescent="0.2">
      <c r="A37" s="2"/>
      <c r="B37" s="2" t="s">
        <v>41</v>
      </c>
      <c r="C37" s="5">
        <v>332</v>
      </c>
      <c r="D37" s="5">
        <v>260</v>
      </c>
      <c r="E37" s="6">
        <f t="shared" si="0"/>
        <v>78.313253012048193</v>
      </c>
      <c r="F37" s="5">
        <v>72</v>
      </c>
      <c r="G37" s="6">
        <f t="shared" si="1"/>
        <v>21.686746987951807</v>
      </c>
      <c r="H37" s="5">
        <v>267</v>
      </c>
      <c r="I37" s="6">
        <f t="shared" si="2"/>
        <v>80.421686746987959</v>
      </c>
      <c r="J37" s="5">
        <v>7</v>
      </c>
      <c r="K37" s="6">
        <f t="shared" si="3"/>
        <v>2.1084337349397591</v>
      </c>
      <c r="L37" s="5">
        <v>58</v>
      </c>
      <c r="M37" s="6">
        <f t="shared" si="4"/>
        <v>17.46987951807229</v>
      </c>
      <c r="N37" s="4"/>
    </row>
    <row r="38" spans="1:14" x14ac:dyDescent="0.2">
      <c r="A38" s="2"/>
      <c r="B38" s="2" t="s">
        <v>42</v>
      </c>
      <c r="C38" s="5">
        <v>351</v>
      </c>
      <c r="D38" s="5">
        <v>264</v>
      </c>
      <c r="E38" s="6">
        <f t="shared" si="0"/>
        <v>75.213675213675216</v>
      </c>
      <c r="F38" s="5">
        <v>87</v>
      </c>
      <c r="G38" s="6">
        <f t="shared" si="1"/>
        <v>24.786324786324787</v>
      </c>
      <c r="H38" s="5">
        <v>311</v>
      </c>
      <c r="I38" s="6">
        <f t="shared" si="2"/>
        <v>88.603988603988597</v>
      </c>
      <c r="J38" s="5">
        <v>20</v>
      </c>
      <c r="K38" s="6">
        <f t="shared" si="3"/>
        <v>5.6980056980056979</v>
      </c>
      <c r="L38" s="5">
        <v>20</v>
      </c>
      <c r="M38" s="6">
        <f t="shared" si="4"/>
        <v>5.6980056980056979</v>
      </c>
      <c r="N38" s="4"/>
    </row>
    <row r="39" spans="1:14" x14ac:dyDescent="0.2">
      <c r="A39" s="2"/>
      <c r="B39" s="2" t="s">
        <v>43</v>
      </c>
      <c r="C39" s="5">
        <v>342</v>
      </c>
      <c r="D39" s="5">
        <v>244</v>
      </c>
      <c r="E39" s="6">
        <f t="shared" si="0"/>
        <v>71.345029239766077</v>
      </c>
      <c r="F39" s="5">
        <v>98</v>
      </c>
      <c r="G39" s="6">
        <f t="shared" si="1"/>
        <v>28.654970760233915</v>
      </c>
      <c r="H39" s="5">
        <v>322</v>
      </c>
      <c r="I39" s="6">
        <f t="shared" si="2"/>
        <v>94.152046783625735</v>
      </c>
      <c r="J39" s="5">
        <v>2</v>
      </c>
      <c r="K39" s="6">
        <f t="shared" si="3"/>
        <v>0.58479532163742687</v>
      </c>
      <c r="L39" s="5">
        <v>18</v>
      </c>
      <c r="M39" s="6">
        <f t="shared" si="4"/>
        <v>5.2631578947368416</v>
      </c>
      <c r="N39" s="4"/>
    </row>
    <row r="40" spans="1:14" s="41" customFormat="1" ht="21" customHeight="1" x14ac:dyDescent="0.2">
      <c r="A40" s="41" t="s">
        <v>44</v>
      </c>
      <c r="C40" s="38">
        <f>SUM(C41:C49)</f>
        <v>22900</v>
      </c>
      <c r="D40" s="38">
        <f>SUM(D41:D49)</f>
        <v>13027</v>
      </c>
      <c r="E40" s="39">
        <f t="shared" si="0"/>
        <v>56.886462882096069</v>
      </c>
      <c r="F40" s="38">
        <f>SUM(F41:F49)</f>
        <v>9873</v>
      </c>
      <c r="G40" s="39">
        <f t="shared" si="1"/>
        <v>43.113537117903931</v>
      </c>
      <c r="H40" s="38">
        <f>SUM(H41:H49)</f>
        <v>21345</v>
      </c>
      <c r="I40" s="39">
        <f t="shared" si="2"/>
        <v>93.209606986899558</v>
      </c>
      <c r="J40" s="38">
        <f>SUM(J41:J49)</f>
        <v>575</v>
      </c>
      <c r="K40" s="39">
        <f t="shared" si="3"/>
        <v>2.5109170305676853</v>
      </c>
      <c r="L40" s="38">
        <f>SUM(L41:L49)</f>
        <v>980</v>
      </c>
      <c r="M40" s="39">
        <f t="shared" si="4"/>
        <v>4.2794759825327509</v>
      </c>
      <c r="N40" s="40"/>
    </row>
    <row r="41" spans="1:14" ht="21" customHeight="1" x14ac:dyDescent="0.2">
      <c r="A41" s="2"/>
      <c r="B41" s="2" t="s">
        <v>45</v>
      </c>
      <c r="C41" s="5">
        <v>325</v>
      </c>
      <c r="D41" s="5">
        <v>207</v>
      </c>
      <c r="E41" s="6">
        <f t="shared" si="0"/>
        <v>63.692307692307693</v>
      </c>
      <c r="F41" s="5">
        <v>118</v>
      </c>
      <c r="G41" s="6">
        <f t="shared" si="1"/>
        <v>36.307692307692307</v>
      </c>
      <c r="H41" s="5">
        <v>302</v>
      </c>
      <c r="I41" s="6">
        <f t="shared" si="2"/>
        <v>92.92307692307692</v>
      </c>
      <c r="J41" s="5">
        <v>17</v>
      </c>
      <c r="K41" s="6">
        <f t="shared" si="3"/>
        <v>5.2307692307692308</v>
      </c>
      <c r="L41" s="5">
        <v>6</v>
      </c>
      <c r="M41" s="6">
        <f t="shared" si="4"/>
        <v>1.8461538461538463</v>
      </c>
      <c r="N41" s="4"/>
    </row>
    <row r="42" spans="1:14" x14ac:dyDescent="0.2">
      <c r="A42" s="2"/>
      <c r="B42" s="2" t="s">
        <v>46</v>
      </c>
      <c r="C42" s="5">
        <v>232</v>
      </c>
      <c r="D42" s="5">
        <v>183</v>
      </c>
      <c r="E42" s="6">
        <f t="shared" si="0"/>
        <v>78.879310344827587</v>
      </c>
      <c r="F42" s="5">
        <v>49</v>
      </c>
      <c r="G42" s="6">
        <f t="shared" si="1"/>
        <v>21.120689655172413</v>
      </c>
      <c r="H42" s="5">
        <v>227</v>
      </c>
      <c r="I42" s="6">
        <f t="shared" si="2"/>
        <v>97.84482758620689</v>
      </c>
      <c r="J42" s="5">
        <v>1</v>
      </c>
      <c r="K42" s="6">
        <f t="shared" si="3"/>
        <v>0.43103448275862066</v>
      </c>
      <c r="L42" s="5">
        <v>4</v>
      </c>
      <c r="M42" s="6">
        <f t="shared" si="4"/>
        <v>1.7241379310344827</v>
      </c>
      <c r="N42" s="4"/>
    </row>
    <row r="43" spans="1:14" x14ac:dyDescent="0.2">
      <c r="A43" s="2"/>
      <c r="B43" s="2" t="s">
        <v>47</v>
      </c>
      <c r="C43" s="5">
        <v>367</v>
      </c>
      <c r="D43" s="5">
        <v>205</v>
      </c>
      <c r="E43" s="6">
        <f t="shared" si="0"/>
        <v>55.858310626703002</v>
      </c>
      <c r="F43" s="5">
        <v>162</v>
      </c>
      <c r="G43" s="6">
        <f t="shared" si="1"/>
        <v>44.141689373297005</v>
      </c>
      <c r="H43" s="5">
        <v>332</v>
      </c>
      <c r="I43" s="6">
        <f t="shared" si="2"/>
        <v>90.463215258855584</v>
      </c>
      <c r="J43" s="5">
        <v>9</v>
      </c>
      <c r="K43" s="6">
        <f t="shared" si="3"/>
        <v>2.4523160762942782</v>
      </c>
      <c r="L43" s="5">
        <v>26</v>
      </c>
      <c r="M43" s="6">
        <f t="shared" si="4"/>
        <v>7.0844686648501369</v>
      </c>
      <c r="N43" s="4"/>
    </row>
    <row r="44" spans="1:14" x14ac:dyDescent="0.2">
      <c r="A44" s="2"/>
      <c r="B44" s="2" t="s">
        <v>48</v>
      </c>
      <c r="C44" s="5">
        <v>215</v>
      </c>
      <c r="D44" s="5">
        <v>200</v>
      </c>
      <c r="E44" s="6">
        <f t="shared" si="0"/>
        <v>93.023255813953483</v>
      </c>
      <c r="F44" s="5">
        <v>15</v>
      </c>
      <c r="G44" s="6">
        <f t="shared" si="1"/>
        <v>6.9767441860465116</v>
      </c>
      <c r="H44" s="5">
        <v>163</v>
      </c>
      <c r="I44" s="6">
        <f t="shared" si="2"/>
        <v>75.813953488372093</v>
      </c>
      <c r="J44" s="5">
        <v>5</v>
      </c>
      <c r="K44" s="6">
        <f t="shared" si="3"/>
        <v>2.3255813953488373</v>
      </c>
      <c r="L44" s="5">
        <v>47</v>
      </c>
      <c r="M44" s="6">
        <f t="shared" si="4"/>
        <v>21.86046511627907</v>
      </c>
      <c r="N44" s="4"/>
    </row>
    <row r="45" spans="1:14" x14ac:dyDescent="0.2">
      <c r="A45" s="2"/>
      <c r="B45" s="2" t="s">
        <v>49</v>
      </c>
      <c r="C45" s="5">
        <v>540</v>
      </c>
      <c r="D45" s="5">
        <v>502</v>
      </c>
      <c r="E45" s="6">
        <f t="shared" si="0"/>
        <v>92.962962962962962</v>
      </c>
      <c r="F45" s="5">
        <v>38</v>
      </c>
      <c r="G45" s="6">
        <f t="shared" si="1"/>
        <v>7.0370370370370372</v>
      </c>
      <c r="H45" s="5">
        <v>498</v>
      </c>
      <c r="I45" s="6">
        <f t="shared" si="2"/>
        <v>92.222222222222229</v>
      </c>
      <c r="J45" s="5">
        <v>9</v>
      </c>
      <c r="K45" s="6">
        <f t="shared" si="3"/>
        <v>1.6666666666666667</v>
      </c>
      <c r="L45" s="5">
        <v>33</v>
      </c>
      <c r="M45" s="6">
        <f t="shared" si="4"/>
        <v>6.1111111111111107</v>
      </c>
      <c r="N45" s="4"/>
    </row>
    <row r="46" spans="1:14" x14ac:dyDescent="0.2">
      <c r="A46" s="2"/>
      <c r="B46" s="2" t="s">
        <v>50</v>
      </c>
      <c r="C46" s="5">
        <v>1015</v>
      </c>
      <c r="D46" s="5">
        <v>800</v>
      </c>
      <c r="E46" s="6">
        <f t="shared" si="0"/>
        <v>78.817733990147786</v>
      </c>
      <c r="F46" s="5">
        <v>215</v>
      </c>
      <c r="G46" s="6">
        <f t="shared" si="1"/>
        <v>21.182266009852217</v>
      </c>
      <c r="H46" s="5">
        <v>954</v>
      </c>
      <c r="I46" s="6">
        <f t="shared" si="2"/>
        <v>93.990147783251231</v>
      </c>
      <c r="J46" s="5">
        <v>19</v>
      </c>
      <c r="K46" s="6">
        <f t="shared" si="3"/>
        <v>1.87192118226601</v>
      </c>
      <c r="L46" s="5">
        <v>42</v>
      </c>
      <c r="M46" s="6">
        <f t="shared" si="4"/>
        <v>4.1379310344827589</v>
      </c>
      <c r="N46" s="4"/>
    </row>
    <row r="47" spans="1:14" x14ac:dyDescent="0.2">
      <c r="A47" s="2"/>
      <c r="B47" s="2" t="s">
        <v>51</v>
      </c>
      <c r="C47" s="5">
        <v>876</v>
      </c>
      <c r="D47" s="5">
        <v>458</v>
      </c>
      <c r="E47" s="6">
        <f t="shared" si="0"/>
        <v>52.283105022831059</v>
      </c>
      <c r="F47" s="5">
        <v>418</v>
      </c>
      <c r="G47" s="6">
        <f t="shared" si="1"/>
        <v>47.716894977168948</v>
      </c>
      <c r="H47" s="5">
        <v>850</v>
      </c>
      <c r="I47" s="6">
        <f t="shared" si="2"/>
        <v>97.031963470319639</v>
      </c>
      <c r="J47" s="5">
        <v>11</v>
      </c>
      <c r="K47" s="6">
        <f t="shared" si="3"/>
        <v>1.2557077625570776</v>
      </c>
      <c r="L47" s="5">
        <v>15</v>
      </c>
      <c r="M47" s="6">
        <f t="shared" si="4"/>
        <v>1.7123287671232876</v>
      </c>
      <c r="N47" s="4"/>
    </row>
    <row r="48" spans="1:14" x14ac:dyDescent="0.2">
      <c r="A48" s="2"/>
      <c r="B48" s="2" t="s">
        <v>52</v>
      </c>
      <c r="C48" s="5">
        <v>8478</v>
      </c>
      <c r="D48" s="5">
        <v>7365</v>
      </c>
      <c r="E48" s="6">
        <f t="shared" si="0"/>
        <v>86.871903750884641</v>
      </c>
      <c r="F48" s="5">
        <v>1113</v>
      </c>
      <c r="G48" s="6">
        <f t="shared" si="1"/>
        <v>13.128096249115357</v>
      </c>
      <c r="H48" s="5">
        <v>7670</v>
      </c>
      <c r="I48" s="6">
        <f t="shared" si="2"/>
        <v>90.469450342061805</v>
      </c>
      <c r="J48" s="5">
        <v>50</v>
      </c>
      <c r="K48" s="6">
        <f t="shared" si="3"/>
        <v>0.58976173625855155</v>
      </c>
      <c r="L48" s="5">
        <v>758</v>
      </c>
      <c r="M48" s="6">
        <f t="shared" si="4"/>
        <v>8.9407879216796413</v>
      </c>
      <c r="N48" s="4"/>
    </row>
    <row r="49" spans="1:14" x14ac:dyDescent="0.2">
      <c r="A49" s="2"/>
      <c r="B49" s="2" t="s">
        <v>53</v>
      </c>
      <c r="C49" s="5">
        <v>10852</v>
      </c>
      <c r="D49" s="5">
        <v>3107</v>
      </c>
      <c r="E49" s="6">
        <f t="shared" si="0"/>
        <v>28.630667158127533</v>
      </c>
      <c r="F49" s="5">
        <v>7745</v>
      </c>
      <c r="G49" s="6">
        <f t="shared" si="1"/>
        <v>71.369332841872463</v>
      </c>
      <c r="H49" s="5">
        <v>10349</v>
      </c>
      <c r="I49" s="6">
        <f t="shared" si="2"/>
        <v>95.364909694065616</v>
      </c>
      <c r="J49" s="5">
        <v>454</v>
      </c>
      <c r="K49" s="6">
        <f t="shared" si="3"/>
        <v>4.1835606339845191</v>
      </c>
      <c r="L49" s="5">
        <v>49</v>
      </c>
      <c r="M49" s="6">
        <f t="shared" si="4"/>
        <v>0.45152967194987098</v>
      </c>
      <c r="N49" s="4"/>
    </row>
    <row r="50" spans="1:14" s="41" customFormat="1" ht="21" customHeight="1" x14ac:dyDescent="0.2">
      <c r="A50" s="41" t="s">
        <v>54</v>
      </c>
      <c r="C50" s="38">
        <f>SUM(C51:C59)</f>
        <v>6154</v>
      </c>
      <c r="D50" s="38">
        <f>SUM(D51:D59)</f>
        <v>4565</v>
      </c>
      <c r="E50" s="39">
        <f t="shared" si="0"/>
        <v>74.17939551511212</v>
      </c>
      <c r="F50" s="38">
        <f>SUM(F51:F59)</f>
        <v>1589</v>
      </c>
      <c r="G50" s="39">
        <f t="shared" si="1"/>
        <v>25.820604484887877</v>
      </c>
      <c r="H50" s="38">
        <f>SUM(H51:H59)</f>
        <v>5144</v>
      </c>
      <c r="I50" s="39">
        <f t="shared" si="2"/>
        <v>83.587910302242435</v>
      </c>
      <c r="J50" s="38">
        <f>SUM(J51:J59)</f>
        <v>457</v>
      </c>
      <c r="K50" s="39">
        <f t="shared" si="3"/>
        <v>7.4260643483912894</v>
      </c>
      <c r="L50" s="38">
        <f>SUM(L51:L59)</f>
        <v>553</v>
      </c>
      <c r="M50" s="39">
        <f t="shared" si="4"/>
        <v>8.9860253493662654</v>
      </c>
      <c r="N50" s="40"/>
    </row>
    <row r="51" spans="1:14" ht="21" customHeight="1" x14ac:dyDescent="0.2">
      <c r="A51" s="2"/>
      <c r="B51" s="2" t="s">
        <v>55</v>
      </c>
      <c r="C51" s="5">
        <v>475</v>
      </c>
      <c r="D51" s="5">
        <v>308</v>
      </c>
      <c r="E51" s="6">
        <f t="shared" si="0"/>
        <v>64.84210526315789</v>
      </c>
      <c r="F51" s="5">
        <v>167</v>
      </c>
      <c r="G51" s="6">
        <f t="shared" si="1"/>
        <v>35.157894736842103</v>
      </c>
      <c r="H51" s="5">
        <v>278</v>
      </c>
      <c r="I51" s="6">
        <f t="shared" si="2"/>
        <v>58.526315789473685</v>
      </c>
      <c r="J51" s="5">
        <v>117</v>
      </c>
      <c r="K51" s="6">
        <f t="shared" si="3"/>
        <v>24.631578947368421</v>
      </c>
      <c r="L51" s="5">
        <v>80</v>
      </c>
      <c r="M51" s="6">
        <f t="shared" si="4"/>
        <v>16.842105263157894</v>
      </c>
      <c r="N51" s="4"/>
    </row>
    <row r="52" spans="1:14" x14ac:dyDescent="0.2">
      <c r="A52" s="2"/>
      <c r="B52" s="2" t="s">
        <v>56</v>
      </c>
      <c r="C52" s="5">
        <v>361</v>
      </c>
      <c r="D52" s="5">
        <v>259</v>
      </c>
      <c r="E52" s="6">
        <f t="shared" si="0"/>
        <v>71.745152354570635</v>
      </c>
      <c r="F52" s="5">
        <v>102</v>
      </c>
      <c r="G52" s="6">
        <f t="shared" si="1"/>
        <v>28.254847645429365</v>
      </c>
      <c r="H52" s="5">
        <v>292</v>
      </c>
      <c r="I52" s="6">
        <f t="shared" si="2"/>
        <v>80.88642659279779</v>
      </c>
      <c r="J52" s="5">
        <v>7</v>
      </c>
      <c r="K52" s="6">
        <f t="shared" si="3"/>
        <v>1.9390581717451523</v>
      </c>
      <c r="L52" s="5">
        <v>62</v>
      </c>
      <c r="M52" s="6">
        <f t="shared" si="4"/>
        <v>17.174515235457065</v>
      </c>
      <c r="N52" s="4"/>
    </row>
    <row r="53" spans="1:14" x14ac:dyDescent="0.2">
      <c r="A53" s="2"/>
      <c r="B53" s="2" t="s">
        <v>57</v>
      </c>
      <c r="C53" s="5">
        <v>1068</v>
      </c>
      <c r="D53" s="5">
        <v>821</v>
      </c>
      <c r="E53" s="6">
        <f t="shared" si="0"/>
        <v>76.87265917602997</v>
      </c>
      <c r="F53" s="5">
        <v>247</v>
      </c>
      <c r="G53" s="6">
        <f t="shared" si="1"/>
        <v>23.127340823970037</v>
      </c>
      <c r="H53" s="5">
        <v>998</v>
      </c>
      <c r="I53" s="6">
        <f t="shared" si="2"/>
        <v>93.44569288389512</v>
      </c>
      <c r="J53" s="5">
        <v>59</v>
      </c>
      <c r="K53" s="6">
        <f t="shared" si="3"/>
        <v>5.5243445692883899</v>
      </c>
      <c r="L53" s="5">
        <v>11</v>
      </c>
      <c r="M53" s="6">
        <f t="shared" si="4"/>
        <v>1.0299625468164793</v>
      </c>
      <c r="N53" s="4"/>
    </row>
    <row r="54" spans="1:14" x14ac:dyDescent="0.2">
      <c r="A54" s="2"/>
      <c r="B54" s="2" t="s">
        <v>58</v>
      </c>
      <c r="C54" s="5">
        <v>439</v>
      </c>
      <c r="D54" s="5">
        <v>317</v>
      </c>
      <c r="E54" s="6">
        <f t="shared" si="0"/>
        <v>72.209567198177666</v>
      </c>
      <c r="F54" s="5">
        <v>122</v>
      </c>
      <c r="G54" s="6">
        <f t="shared" si="1"/>
        <v>27.790432801822323</v>
      </c>
      <c r="H54" s="5">
        <v>388</v>
      </c>
      <c r="I54" s="6">
        <f t="shared" si="2"/>
        <v>88.382687927107057</v>
      </c>
      <c r="J54" s="5">
        <v>43</v>
      </c>
      <c r="K54" s="6">
        <f t="shared" si="3"/>
        <v>9.7949886104783594</v>
      </c>
      <c r="L54" s="5">
        <v>8</v>
      </c>
      <c r="M54" s="6">
        <f t="shared" si="4"/>
        <v>1.8223234624145785</v>
      </c>
      <c r="N54" s="4"/>
    </row>
    <row r="55" spans="1:14" x14ac:dyDescent="0.2">
      <c r="A55" s="2"/>
      <c r="B55" s="2" t="s">
        <v>59</v>
      </c>
      <c r="C55" s="5">
        <v>884</v>
      </c>
      <c r="D55" s="5">
        <v>706</v>
      </c>
      <c r="E55" s="6">
        <f t="shared" si="0"/>
        <v>79.864253393665166</v>
      </c>
      <c r="F55" s="5">
        <v>178</v>
      </c>
      <c r="G55" s="6">
        <f t="shared" si="1"/>
        <v>20.135746606334841</v>
      </c>
      <c r="H55" s="5">
        <v>852</v>
      </c>
      <c r="I55" s="6">
        <f t="shared" si="2"/>
        <v>96.380090497737555</v>
      </c>
      <c r="J55" s="5">
        <v>4</v>
      </c>
      <c r="K55" s="6">
        <f t="shared" si="3"/>
        <v>0.45248868778280549</v>
      </c>
      <c r="L55" s="5">
        <v>28</v>
      </c>
      <c r="M55" s="6">
        <f t="shared" si="4"/>
        <v>3.1674208144796379</v>
      </c>
      <c r="N55" s="4"/>
    </row>
    <row r="56" spans="1:14" x14ac:dyDescent="0.2">
      <c r="A56" s="2"/>
      <c r="B56" s="2" t="s">
        <v>60</v>
      </c>
      <c r="C56" s="5">
        <v>895</v>
      </c>
      <c r="D56" s="5">
        <v>688</v>
      </c>
      <c r="E56" s="6">
        <f t="shared" si="0"/>
        <v>76.871508379888269</v>
      </c>
      <c r="F56" s="5">
        <v>207</v>
      </c>
      <c r="G56" s="6">
        <f t="shared" si="1"/>
        <v>23.128491620111731</v>
      </c>
      <c r="H56" s="5">
        <v>686</v>
      </c>
      <c r="I56" s="6">
        <f t="shared" si="2"/>
        <v>76.648044692737429</v>
      </c>
      <c r="J56" s="5">
        <v>84</v>
      </c>
      <c r="K56" s="6">
        <f t="shared" si="3"/>
        <v>9.3854748603351954</v>
      </c>
      <c r="L56" s="5">
        <v>125</v>
      </c>
      <c r="M56" s="6">
        <f t="shared" si="4"/>
        <v>13.966480446927374</v>
      </c>
      <c r="N56" s="4"/>
    </row>
    <row r="57" spans="1:14" x14ac:dyDescent="0.2">
      <c r="A57" s="2"/>
      <c r="B57" s="2" t="s">
        <v>61</v>
      </c>
      <c r="C57" s="5">
        <v>960</v>
      </c>
      <c r="D57" s="5">
        <v>893</v>
      </c>
      <c r="E57" s="6">
        <f t="shared" si="0"/>
        <v>93.020833333333329</v>
      </c>
      <c r="F57" s="5">
        <v>67</v>
      </c>
      <c r="G57" s="6">
        <f t="shared" si="1"/>
        <v>6.979166666666667</v>
      </c>
      <c r="H57" s="5">
        <v>944</v>
      </c>
      <c r="I57" s="6">
        <f t="shared" si="2"/>
        <v>98.333333333333329</v>
      </c>
      <c r="J57" s="5">
        <v>9</v>
      </c>
      <c r="K57" s="6">
        <f t="shared" si="3"/>
        <v>0.9375</v>
      </c>
      <c r="L57" s="5">
        <v>7</v>
      </c>
      <c r="M57" s="6">
        <f t="shared" si="4"/>
        <v>0.72916666666666663</v>
      </c>
      <c r="N57" s="4"/>
    </row>
    <row r="58" spans="1:14" x14ac:dyDescent="0.2">
      <c r="A58" s="2"/>
      <c r="B58" s="2" t="s">
        <v>62</v>
      </c>
      <c r="C58" s="5">
        <v>373</v>
      </c>
      <c r="D58" s="5">
        <v>30</v>
      </c>
      <c r="E58" s="6">
        <f t="shared" si="0"/>
        <v>8.0428954423592494</v>
      </c>
      <c r="F58" s="5">
        <v>343</v>
      </c>
      <c r="G58" s="6">
        <f t="shared" si="1"/>
        <v>91.957104557640747</v>
      </c>
      <c r="H58" s="5">
        <v>190</v>
      </c>
      <c r="I58" s="6">
        <f t="shared" si="2"/>
        <v>50.938337801608583</v>
      </c>
      <c r="J58" s="5">
        <v>65</v>
      </c>
      <c r="K58" s="6">
        <f t="shared" si="3"/>
        <v>17.426273458445042</v>
      </c>
      <c r="L58" s="5">
        <v>118</v>
      </c>
      <c r="M58" s="6">
        <f t="shared" si="4"/>
        <v>31.635388739946379</v>
      </c>
      <c r="N58" s="4"/>
    </row>
    <row r="59" spans="1:14" x14ac:dyDescent="0.2">
      <c r="A59" s="2"/>
      <c r="B59" s="2" t="s">
        <v>63</v>
      </c>
      <c r="C59" s="5">
        <v>699</v>
      </c>
      <c r="D59" s="5">
        <v>543</v>
      </c>
      <c r="E59" s="6">
        <f t="shared" si="0"/>
        <v>77.682403433476395</v>
      </c>
      <c r="F59" s="5">
        <v>156</v>
      </c>
      <c r="G59" s="6">
        <f t="shared" si="1"/>
        <v>22.317596566523605</v>
      </c>
      <c r="H59" s="5">
        <v>516</v>
      </c>
      <c r="I59" s="6">
        <f t="shared" si="2"/>
        <v>73.819742489270396</v>
      </c>
      <c r="J59" s="5">
        <v>69</v>
      </c>
      <c r="K59" s="6">
        <f t="shared" si="3"/>
        <v>9.8712446351931327</v>
      </c>
      <c r="L59" s="5">
        <v>114</v>
      </c>
      <c r="M59" s="6">
        <f t="shared" si="4"/>
        <v>16.309012875536482</v>
      </c>
      <c r="N59" s="4"/>
    </row>
    <row r="60" spans="1:14" s="41" customFormat="1" ht="21" customHeight="1" x14ac:dyDescent="0.2">
      <c r="A60" s="41" t="s">
        <v>64</v>
      </c>
      <c r="C60" s="38">
        <f>SUM(C61:C67)</f>
        <v>3234</v>
      </c>
      <c r="D60" s="38">
        <f>SUM(D61:D67)</f>
        <v>2138</v>
      </c>
      <c r="E60" s="39">
        <f t="shared" si="0"/>
        <v>66.110080395794682</v>
      </c>
      <c r="F60" s="38">
        <f>SUM(F61:F67)</f>
        <v>1096</v>
      </c>
      <c r="G60" s="39">
        <f t="shared" si="1"/>
        <v>33.889919604205318</v>
      </c>
      <c r="H60" s="38">
        <f>SUM(H61:H67)</f>
        <v>2690</v>
      </c>
      <c r="I60" s="39">
        <f t="shared" si="2"/>
        <v>83.178726035868891</v>
      </c>
      <c r="J60" s="38">
        <f>SUM(J61:J67)</f>
        <v>301</v>
      </c>
      <c r="K60" s="39">
        <f t="shared" si="3"/>
        <v>9.3073593073593077</v>
      </c>
      <c r="L60" s="38">
        <f>SUM(L61:L67)</f>
        <v>243</v>
      </c>
      <c r="M60" s="39">
        <f t="shared" si="4"/>
        <v>7.5139146567718003</v>
      </c>
      <c r="N60" s="40"/>
    </row>
    <row r="61" spans="1:14" ht="21" customHeight="1" x14ac:dyDescent="0.2">
      <c r="A61" s="2"/>
      <c r="B61" s="2" t="s">
        <v>65</v>
      </c>
      <c r="C61" s="5">
        <v>1014</v>
      </c>
      <c r="D61" s="5">
        <v>750</v>
      </c>
      <c r="E61" s="6">
        <f t="shared" si="0"/>
        <v>73.964497041420117</v>
      </c>
      <c r="F61" s="5">
        <v>264</v>
      </c>
      <c r="G61" s="6">
        <f t="shared" si="1"/>
        <v>26.035502958579883</v>
      </c>
      <c r="H61" s="5">
        <v>803</v>
      </c>
      <c r="I61" s="6">
        <f t="shared" si="2"/>
        <v>79.19132149901381</v>
      </c>
      <c r="J61" s="5">
        <v>172</v>
      </c>
      <c r="K61" s="6">
        <f t="shared" si="3"/>
        <v>16.962524654832347</v>
      </c>
      <c r="L61" s="5">
        <v>39</v>
      </c>
      <c r="M61" s="6">
        <f t="shared" si="4"/>
        <v>3.8461538461538463</v>
      </c>
      <c r="N61" s="4"/>
    </row>
    <row r="62" spans="1:14" x14ac:dyDescent="0.2">
      <c r="A62" s="2"/>
      <c r="B62" s="2" t="s">
        <v>66</v>
      </c>
      <c r="C62" s="5">
        <v>302</v>
      </c>
      <c r="D62" s="5">
        <v>216</v>
      </c>
      <c r="E62" s="6">
        <f t="shared" si="0"/>
        <v>71.523178807947019</v>
      </c>
      <c r="F62" s="5">
        <v>86</v>
      </c>
      <c r="G62" s="6">
        <f t="shared" si="1"/>
        <v>28.476821192052981</v>
      </c>
      <c r="H62" s="5">
        <v>299</v>
      </c>
      <c r="I62" s="6">
        <f t="shared" si="2"/>
        <v>99.006622516556291</v>
      </c>
      <c r="J62" s="5">
        <v>0</v>
      </c>
      <c r="K62" s="6" t="str">
        <f t="shared" si="3"/>
        <v>.0</v>
      </c>
      <c r="L62" s="5">
        <v>3</v>
      </c>
      <c r="M62" s="6">
        <f t="shared" si="4"/>
        <v>0.99337748344370869</v>
      </c>
      <c r="N62" s="4"/>
    </row>
    <row r="63" spans="1:14" x14ac:dyDescent="0.2">
      <c r="A63" s="2"/>
      <c r="B63" s="2" t="s">
        <v>67</v>
      </c>
      <c r="C63" s="5">
        <v>311</v>
      </c>
      <c r="D63" s="5">
        <v>153</v>
      </c>
      <c r="E63" s="6">
        <f t="shared" si="0"/>
        <v>49.19614147909968</v>
      </c>
      <c r="F63" s="5">
        <v>158</v>
      </c>
      <c r="G63" s="6">
        <f t="shared" si="1"/>
        <v>50.803858520900327</v>
      </c>
      <c r="H63" s="5">
        <v>231</v>
      </c>
      <c r="I63" s="6">
        <f t="shared" si="2"/>
        <v>74.276527331189712</v>
      </c>
      <c r="J63" s="5">
        <v>0</v>
      </c>
      <c r="K63" s="6" t="str">
        <f t="shared" si="3"/>
        <v>.0</v>
      </c>
      <c r="L63" s="5">
        <v>80</v>
      </c>
      <c r="M63" s="6">
        <f t="shared" si="4"/>
        <v>25.723472668810288</v>
      </c>
      <c r="N63" s="4"/>
    </row>
    <row r="64" spans="1:14" x14ac:dyDescent="0.2">
      <c r="A64" s="2"/>
      <c r="B64" s="2" t="s">
        <v>68</v>
      </c>
      <c r="C64" s="5">
        <v>441</v>
      </c>
      <c r="D64" s="5">
        <v>378</v>
      </c>
      <c r="E64" s="6">
        <f t="shared" si="0"/>
        <v>85.714285714285708</v>
      </c>
      <c r="F64" s="5">
        <v>63</v>
      </c>
      <c r="G64" s="6">
        <f t="shared" si="1"/>
        <v>14.285714285714285</v>
      </c>
      <c r="H64" s="5">
        <v>366</v>
      </c>
      <c r="I64" s="6">
        <f t="shared" si="2"/>
        <v>82.993197278911566</v>
      </c>
      <c r="J64" s="5">
        <v>73</v>
      </c>
      <c r="K64" s="6">
        <f t="shared" si="3"/>
        <v>16.553287981859409</v>
      </c>
      <c r="L64" s="5">
        <v>2</v>
      </c>
      <c r="M64" s="6">
        <f t="shared" si="4"/>
        <v>0.45351473922902497</v>
      </c>
      <c r="N64" s="4"/>
    </row>
    <row r="65" spans="1:14" x14ac:dyDescent="0.2">
      <c r="A65" s="2"/>
      <c r="B65" s="2" t="s">
        <v>69</v>
      </c>
      <c r="C65" s="5">
        <v>656</v>
      </c>
      <c r="D65" s="5">
        <v>307</v>
      </c>
      <c r="E65" s="6">
        <f t="shared" si="0"/>
        <v>46.798780487804883</v>
      </c>
      <c r="F65" s="5">
        <v>349</v>
      </c>
      <c r="G65" s="6">
        <f t="shared" si="1"/>
        <v>53.201219512195117</v>
      </c>
      <c r="H65" s="5">
        <v>578</v>
      </c>
      <c r="I65" s="6">
        <f t="shared" si="2"/>
        <v>88.109756097560975</v>
      </c>
      <c r="J65" s="5">
        <v>36</v>
      </c>
      <c r="K65" s="6">
        <f t="shared" si="3"/>
        <v>5.4878048780487809</v>
      </c>
      <c r="L65" s="5">
        <v>42</v>
      </c>
      <c r="M65" s="6">
        <f t="shared" si="4"/>
        <v>6.4024390243902438</v>
      </c>
      <c r="N65" s="4"/>
    </row>
    <row r="66" spans="1:14" x14ac:dyDescent="0.2">
      <c r="A66" s="2"/>
      <c r="B66" s="2" t="s">
        <v>70</v>
      </c>
      <c r="C66" s="5">
        <v>319</v>
      </c>
      <c r="D66" s="5">
        <v>256</v>
      </c>
      <c r="E66" s="6">
        <f t="shared" si="0"/>
        <v>80.250783699059554</v>
      </c>
      <c r="F66" s="5">
        <v>63</v>
      </c>
      <c r="G66" s="6">
        <f t="shared" si="1"/>
        <v>19.749216300940439</v>
      </c>
      <c r="H66" s="5">
        <v>241</v>
      </c>
      <c r="I66" s="6">
        <f t="shared" si="2"/>
        <v>75.548589341692789</v>
      </c>
      <c r="J66" s="5">
        <v>14</v>
      </c>
      <c r="K66" s="6">
        <f t="shared" si="3"/>
        <v>4.3887147335423196</v>
      </c>
      <c r="L66" s="5">
        <v>64</v>
      </c>
      <c r="M66" s="6">
        <f t="shared" si="4"/>
        <v>20.062695924764888</v>
      </c>
      <c r="N66" s="4"/>
    </row>
    <row r="67" spans="1:14" x14ac:dyDescent="0.2">
      <c r="A67" s="2"/>
      <c r="B67" s="2" t="s">
        <v>71</v>
      </c>
      <c r="C67" s="5">
        <v>191</v>
      </c>
      <c r="D67" s="5">
        <v>78</v>
      </c>
      <c r="E67" s="6">
        <f t="shared" si="0"/>
        <v>40.837696335078533</v>
      </c>
      <c r="F67" s="5">
        <v>113</v>
      </c>
      <c r="G67" s="6">
        <f t="shared" si="1"/>
        <v>59.162303664921467</v>
      </c>
      <c r="H67" s="5">
        <v>172</v>
      </c>
      <c r="I67" s="6">
        <f t="shared" si="2"/>
        <v>90.052356020942398</v>
      </c>
      <c r="J67" s="5">
        <v>6</v>
      </c>
      <c r="K67" s="6">
        <f t="shared" si="3"/>
        <v>3.1413612565445024</v>
      </c>
      <c r="L67" s="5">
        <v>13</v>
      </c>
      <c r="M67" s="6">
        <f t="shared" si="4"/>
        <v>6.8062827225130889</v>
      </c>
      <c r="N67" s="4"/>
    </row>
    <row r="68" spans="1:14" s="41" customFormat="1" ht="21" customHeight="1" x14ac:dyDescent="0.2">
      <c r="A68" s="41" t="s">
        <v>72</v>
      </c>
      <c r="C68" s="38">
        <f>SUM(C69:C78)</f>
        <v>6297</v>
      </c>
      <c r="D68" s="38">
        <f>SUM(D69:D78)</f>
        <v>4694</v>
      </c>
      <c r="E68" s="39">
        <f t="shared" si="0"/>
        <v>74.54343338097506</v>
      </c>
      <c r="F68" s="38">
        <f>SUM(F69:F78)</f>
        <v>1603</v>
      </c>
      <c r="G68" s="39">
        <f t="shared" si="1"/>
        <v>25.456566619024933</v>
      </c>
      <c r="H68" s="38">
        <f>SUM(H69:H78)</f>
        <v>5947</v>
      </c>
      <c r="I68" s="39">
        <f t="shared" si="2"/>
        <v>94.441797681435602</v>
      </c>
      <c r="J68" s="38">
        <f>SUM(J69:J78)</f>
        <v>104</v>
      </c>
      <c r="K68" s="39">
        <f t="shared" si="3"/>
        <v>1.6515801175162776</v>
      </c>
      <c r="L68" s="38">
        <f>SUM(L69:L78)</f>
        <v>246</v>
      </c>
      <c r="M68" s="39">
        <f t="shared" si="4"/>
        <v>3.9066222010481182</v>
      </c>
      <c r="N68" s="40"/>
    </row>
    <row r="69" spans="1:14" ht="21" customHeight="1" x14ac:dyDescent="0.2">
      <c r="A69" s="2"/>
      <c r="B69" s="2" t="s">
        <v>73</v>
      </c>
      <c r="C69" s="5">
        <v>684</v>
      </c>
      <c r="D69" s="5">
        <v>499</v>
      </c>
      <c r="E69" s="6">
        <f t="shared" si="0"/>
        <v>72.953216374269005</v>
      </c>
      <c r="F69" s="5">
        <v>185</v>
      </c>
      <c r="G69" s="6">
        <f t="shared" si="1"/>
        <v>27.046783625730995</v>
      </c>
      <c r="H69" s="5">
        <v>550</v>
      </c>
      <c r="I69" s="6">
        <f t="shared" si="2"/>
        <v>80.409356725146196</v>
      </c>
      <c r="J69" s="5">
        <v>12</v>
      </c>
      <c r="K69" s="6">
        <f t="shared" si="3"/>
        <v>1.7543859649122806</v>
      </c>
      <c r="L69" s="5">
        <v>122</v>
      </c>
      <c r="M69" s="6">
        <f t="shared" si="4"/>
        <v>17.836257309941519</v>
      </c>
      <c r="N69" s="4"/>
    </row>
    <row r="70" spans="1:14" x14ac:dyDescent="0.2">
      <c r="A70" s="2"/>
      <c r="B70" s="2" t="s">
        <v>74</v>
      </c>
      <c r="C70" s="5">
        <v>258</v>
      </c>
      <c r="D70" s="5">
        <v>96</v>
      </c>
      <c r="E70" s="6">
        <f t="shared" si="0"/>
        <v>37.209302325581397</v>
      </c>
      <c r="F70" s="5">
        <v>162</v>
      </c>
      <c r="G70" s="6">
        <f t="shared" si="1"/>
        <v>62.790697674418603</v>
      </c>
      <c r="H70" s="5">
        <v>258</v>
      </c>
      <c r="I70" s="6">
        <f t="shared" si="2"/>
        <v>100</v>
      </c>
      <c r="J70" s="5">
        <v>0</v>
      </c>
      <c r="K70" s="6" t="str">
        <f t="shared" si="3"/>
        <v>.0</v>
      </c>
      <c r="L70" s="5">
        <v>0</v>
      </c>
      <c r="M70" s="6" t="str">
        <f t="shared" si="4"/>
        <v>.0</v>
      </c>
      <c r="N70" s="4"/>
    </row>
    <row r="71" spans="1:14" x14ac:dyDescent="0.2">
      <c r="A71" s="2"/>
      <c r="B71" s="2" t="s">
        <v>75</v>
      </c>
      <c r="C71" s="5">
        <v>419</v>
      </c>
      <c r="D71" s="5">
        <v>280</v>
      </c>
      <c r="E71" s="6">
        <f t="shared" si="0"/>
        <v>66.825775656324581</v>
      </c>
      <c r="F71" s="5">
        <v>139</v>
      </c>
      <c r="G71" s="6">
        <f t="shared" si="1"/>
        <v>33.174224343675419</v>
      </c>
      <c r="H71" s="5">
        <v>409</v>
      </c>
      <c r="I71" s="6">
        <f t="shared" si="2"/>
        <v>97.613365155131262</v>
      </c>
      <c r="J71" s="5">
        <v>6</v>
      </c>
      <c r="K71" s="6">
        <f t="shared" si="3"/>
        <v>1.431980906921241</v>
      </c>
      <c r="L71" s="5">
        <v>4</v>
      </c>
      <c r="M71" s="6">
        <f t="shared" si="4"/>
        <v>0.95465393794749409</v>
      </c>
      <c r="N71" s="4"/>
    </row>
    <row r="72" spans="1:14" x14ac:dyDescent="0.2">
      <c r="A72" s="2"/>
      <c r="B72" s="2" t="s">
        <v>76</v>
      </c>
      <c r="C72" s="5">
        <v>527</v>
      </c>
      <c r="D72" s="5">
        <v>376</v>
      </c>
      <c r="E72" s="6">
        <f t="shared" si="0"/>
        <v>71.347248576850092</v>
      </c>
      <c r="F72" s="5">
        <v>151</v>
      </c>
      <c r="G72" s="6">
        <f t="shared" si="1"/>
        <v>28.652751423149901</v>
      </c>
      <c r="H72" s="5">
        <v>491</v>
      </c>
      <c r="I72" s="6">
        <f t="shared" si="2"/>
        <v>93.168880455407958</v>
      </c>
      <c r="J72" s="5">
        <v>36</v>
      </c>
      <c r="K72" s="6">
        <f t="shared" si="3"/>
        <v>6.8311195445920303</v>
      </c>
      <c r="L72" s="5">
        <v>0</v>
      </c>
      <c r="M72" s="6" t="str">
        <f t="shared" si="4"/>
        <v>.0</v>
      </c>
      <c r="N72" s="4"/>
    </row>
    <row r="73" spans="1:14" x14ac:dyDescent="0.2">
      <c r="A73" s="2"/>
      <c r="B73" s="2" t="s">
        <v>77</v>
      </c>
      <c r="C73" s="5">
        <v>386</v>
      </c>
      <c r="D73" s="5">
        <v>326</v>
      </c>
      <c r="E73" s="6">
        <f t="shared" si="0"/>
        <v>84.4559585492228</v>
      </c>
      <c r="F73" s="5">
        <v>60</v>
      </c>
      <c r="G73" s="6">
        <f t="shared" si="1"/>
        <v>15.544041450777202</v>
      </c>
      <c r="H73" s="5">
        <v>369</v>
      </c>
      <c r="I73" s="6">
        <f t="shared" si="2"/>
        <v>95.595854922279784</v>
      </c>
      <c r="J73" s="5">
        <v>4</v>
      </c>
      <c r="K73" s="6">
        <f t="shared" si="3"/>
        <v>1.0362694300518136</v>
      </c>
      <c r="L73" s="5">
        <v>13</v>
      </c>
      <c r="M73" s="6">
        <f t="shared" si="4"/>
        <v>3.3678756476683938</v>
      </c>
      <c r="N73" s="4"/>
    </row>
    <row r="74" spans="1:14" x14ac:dyDescent="0.2">
      <c r="A74" s="2"/>
      <c r="B74" s="2" t="s">
        <v>78</v>
      </c>
      <c r="C74" s="5">
        <v>1648</v>
      </c>
      <c r="D74" s="5">
        <v>1561</v>
      </c>
      <c r="E74" s="6">
        <f t="shared" ref="E74:E113" si="5">IF(D74=0,".0",D74/C74*100)</f>
        <v>94.720873786407765</v>
      </c>
      <c r="F74" s="5">
        <v>87</v>
      </c>
      <c r="G74" s="6">
        <f t="shared" ref="G74:G113" si="6">IF(F74=0,".0",F74/C74*100)</f>
        <v>5.2791262135922326</v>
      </c>
      <c r="H74" s="5">
        <v>1642</v>
      </c>
      <c r="I74" s="6">
        <f t="shared" ref="I74:I113" si="7">IF(H74=0,".0",H74/C74*100)</f>
        <v>99.635922330097088</v>
      </c>
      <c r="J74" s="5">
        <v>3</v>
      </c>
      <c r="K74" s="6">
        <f t="shared" ref="K74:K113" si="8">IF(J74=0,".0",J74/C74*100)</f>
        <v>0.18203883495145631</v>
      </c>
      <c r="L74" s="5">
        <v>3</v>
      </c>
      <c r="M74" s="6">
        <f t="shared" ref="M74:M113" si="9">IF(L74=0,".0",L74/C74*100)</f>
        <v>0.18203883495145631</v>
      </c>
      <c r="N74" s="4"/>
    </row>
    <row r="75" spans="1:14" x14ac:dyDescent="0.2">
      <c r="A75" s="2"/>
      <c r="B75" s="2" t="s">
        <v>79</v>
      </c>
      <c r="C75" s="5">
        <v>890</v>
      </c>
      <c r="D75" s="5">
        <v>736</v>
      </c>
      <c r="E75" s="6">
        <f t="shared" si="5"/>
        <v>82.696629213483135</v>
      </c>
      <c r="F75" s="5">
        <v>154</v>
      </c>
      <c r="G75" s="6">
        <f t="shared" si="6"/>
        <v>17.303370786516854</v>
      </c>
      <c r="H75" s="5">
        <v>853</v>
      </c>
      <c r="I75" s="6">
        <f t="shared" si="7"/>
        <v>95.842696629213492</v>
      </c>
      <c r="J75" s="5">
        <v>29</v>
      </c>
      <c r="K75" s="6">
        <f t="shared" si="8"/>
        <v>3.2584269662921348</v>
      </c>
      <c r="L75" s="5">
        <v>8</v>
      </c>
      <c r="M75" s="6">
        <f t="shared" si="9"/>
        <v>0.89887640449438211</v>
      </c>
      <c r="N75" s="4"/>
    </row>
    <row r="76" spans="1:14" x14ac:dyDescent="0.2">
      <c r="B76" s="2" t="s">
        <v>80</v>
      </c>
      <c r="C76" s="5">
        <v>580</v>
      </c>
      <c r="D76" s="5">
        <v>362</v>
      </c>
      <c r="E76" s="6">
        <f t="shared" si="5"/>
        <v>62.413793103448278</v>
      </c>
      <c r="F76" s="5">
        <v>218</v>
      </c>
      <c r="G76" s="6">
        <f t="shared" si="6"/>
        <v>37.586206896551722</v>
      </c>
      <c r="H76" s="5">
        <v>572</v>
      </c>
      <c r="I76" s="6">
        <f t="shared" si="7"/>
        <v>98.620689655172413</v>
      </c>
      <c r="J76" s="5">
        <v>2</v>
      </c>
      <c r="K76" s="6">
        <f t="shared" si="8"/>
        <v>0.34482758620689657</v>
      </c>
      <c r="L76" s="5">
        <v>6</v>
      </c>
      <c r="M76" s="6">
        <f t="shared" si="9"/>
        <v>1.0344827586206897</v>
      </c>
      <c r="N76" s="4"/>
    </row>
    <row r="77" spans="1:14" x14ac:dyDescent="0.2">
      <c r="B77" s="2" t="s">
        <v>81</v>
      </c>
      <c r="C77" s="5">
        <v>327</v>
      </c>
      <c r="D77" s="5">
        <v>172</v>
      </c>
      <c r="E77" s="6">
        <f t="shared" si="5"/>
        <v>52.599388379204889</v>
      </c>
      <c r="F77" s="5">
        <v>155</v>
      </c>
      <c r="G77" s="6">
        <f t="shared" si="6"/>
        <v>47.400611620795111</v>
      </c>
      <c r="H77" s="5">
        <v>240</v>
      </c>
      <c r="I77" s="6">
        <f t="shared" si="7"/>
        <v>73.394495412844037</v>
      </c>
      <c r="J77" s="5">
        <v>3</v>
      </c>
      <c r="K77" s="6">
        <f t="shared" si="8"/>
        <v>0.91743119266055051</v>
      </c>
      <c r="L77" s="5">
        <v>84</v>
      </c>
      <c r="M77" s="6">
        <f t="shared" si="9"/>
        <v>25.688073394495415</v>
      </c>
      <c r="N77" s="4"/>
    </row>
    <row r="78" spans="1:14" x14ac:dyDescent="0.2">
      <c r="B78" s="2" t="s">
        <v>82</v>
      </c>
      <c r="C78" s="5">
        <v>578</v>
      </c>
      <c r="D78" s="5">
        <v>286</v>
      </c>
      <c r="E78" s="6">
        <f t="shared" si="5"/>
        <v>49.480968858131483</v>
      </c>
      <c r="F78" s="5">
        <v>292</v>
      </c>
      <c r="G78" s="6">
        <f t="shared" si="6"/>
        <v>50.51903114186851</v>
      </c>
      <c r="H78" s="5">
        <v>563</v>
      </c>
      <c r="I78" s="6">
        <f t="shared" si="7"/>
        <v>97.404844290657451</v>
      </c>
      <c r="J78" s="5">
        <v>9</v>
      </c>
      <c r="K78" s="6">
        <f t="shared" si="8"/>
        <v>1.5570934256055362</v>
      </c>
      <c r="L78" s="5">
        <v>6</v>
      </c>
      <c r="M78" s="6">
        <f t="shared" si="9"/>
        <v>1.0380622837370241</v>
      </c>
      <c r="N78" s="4"/>
    </row>
    <row r="79" spans="1:14" s="41" customFormat="1" ht="21" customHeight="1" x14ac:dyDescent="0.2">
      <c r="A79" s="41" t="s">
        <v>83</v>
      </c>
      <c r="C79" s="38">
        <f>SUM(C80:C94)</f>
        <v>32733</v>
      </c>
      <c r="D79" s="38">
        <f>SUM(D80:D94)</f>
        <v>8770</v>
      </c>
      <c r="E79" s="39">
        <f t="shared" si="5"/>
        <v>26.792533528854673</v>
      </c>
      <c r="F79" s="38">
        <f>SUM(F80:F94)</f>
        <v>23963</v>
      </c>
      <c r="G79" s="39">
        <f t="shared" si="6"/>
        <v>73.207466471145338</v>
      </c>
      <c r="H79" s="38">
        <f>SUM(H80:H94)</f>
        <v>31798</v>
      </c>
      <c r="I79" s="39">
        <f t="shared" si="7"/>
        <v>97.14355543335472</v>
      </c>
      <c r="J79" s="38">
        <f>SUM(J80:J94)</f>
        <v>485</v>
      </c>
      <c r="K79" s="39">
        <f t="shared" si="8"/>
        <v>1.4816851495432743</v>
      </c>
      <c r="L79" s="38">
        <f>SUM(L80:L94)</f>
        <v>450</v>
      </c>
      <c r="M79" s="39">
        <f t="shared" si="9"/>
        <v>1.3747594171020072</v>
      </c>
      <c r="N79" s="40"/>
    </row>
    <row r="80" spans="1:14" ht="21" customHeight="1" x14ac:dyDescent="0.2">
      <c r="A80" s="2"/>
      <c r="B80" s="2" t="s">
        <v>84</v>
      </c>
      <c r="C80" s="5">
        <v>223</v>
      </c>
      <c r="D80" s="5">
        <v>50</v>
      </c>
      <c r="E80" s="6">
        <f t="shared" si="5"/>
        <v>22.421524663677133</v>
      </c>
      <c r="F80" s="5">
        <v>173</v>
      </c>
      <c r="G80" s="6">
        <f t="shared" si="6"/>
        <v>77.578475336322867</v>
      </c>
      <c r="H80" s="5">
        <v>220</v>
      </c>
      <c r="I80" s="6">
        <f t="shared" si="7"/>
        <v>98.654708520179369</v>
      </c>
      <c r="J80" s="5">
        <v>2</v>
      </c>
      <c r="K80" s="6">
        <f t="shared" si="8"/>
        <v>0.89686098654708524</v>
      </c>
      <c r="L80" s="5">
        <v>1</v>
      </c>
      <c r="M80" s="6">
        <f t="shared" si="9"/>
        <v>0.44843049327354262</v>
      </c>
      <c r="N80" s="4"/>
    </row>
    <row r="81" spans="1:14" x14ac:dyDescent="0.2">
      <c r="A81" s="2"/>
      <c r="B81" s="2" t="s">
        <v>85</v>
      </c>
      <c r="C81" s="5">
        <v>16444</v>
      </c>
      <c r="D81" s="5">
        <v>2120</v>
      </c>
      <c r="E81" s="6">
        <f t="shared" si="5"/>
        <v>12.892240330819751</v>
      </c>
      <c r="F81" s="5">
        <v>14324</v>
      </c>
      <c r="G81" s="6">
        <f t="shared" si="6"/>
        <v>87.107759669180254</v>
      </c>
      <c r="H81" s="5">
        <v>16291</v>
      </c>
      <c r="I81" s="6">
        <f t="shared" si="7"/>
        <v>99.069569447822914</v>
      </c>
      <c r="J81" s="5">
        <v>77</v>
      </c>
      <c r="K81" s="6">
        <f t="shared" si="8"/>
        <v>0.46825589880807583</v>
      </c>
      <c r="L81" s="5">
        <v>76</v>
      </c>
      <c r="M81" s="6">
        <f t="shared" si="9"/>
        <v>0.46217465336900992</v>
      </c>
      <c r="N81" s="4"/>
    </row>
    <row r="82" spans="1:14" x14ac:dyDescent="0.2">
      <c r="A82" s="2"/>
      <c r="B82" s="2" t="s">
        <v>86</v>
      </c>
      <c r="C82" s="5">
        <v>720</v>
      </c>
      <c r="D82" s="5">
        <v>390</v>
      </c>
      <c r="E82" s="6">
        <f t="shared" si="5"/>
        <v>54.166666666666664</v>
      </c>
      <c r="F82" s="5">
        <v>330</v>
      </c>
      <c r="G82" s="6">
        <f t="shared" si="6"/>
        <v>45.833333333333329</v>
      </c>
      <c r="H82" s="5">
        <v>482</v>
      </c>
      <c r="I82" s="6">
        <f t="shared" si="7"/>
        <v>66.944444444444443</v>
      </c>
      <c r="J82" s="5">
        <v>238</v>
      </c>
      <c r="K82" s="6">
        <f t="shared" si="8"/>
        <v>33.055555555555557</v>
      </c>
      <c r="L82" s="5">
        <v>0</v>
      </c>
      <c r="M82" s="6" t="str">
        <f t="shared" si="9"/>
        <v>.0</v>
      </c>
      <c r="N82" s="4"/>
    </row>
    <row r="83" spans="1:14" x14ac:dyDescent="0.2">
      <c r="A83" s="2"/>
      <c r="B83" s="2" t="s">
        <v>87</v>
      </c>
      <c r="C83" s="5">
        <v>712</v>
      </c>
      <c r="D83" s="5">
        <v>398</v>
      </c>
      <c r="E83" s="6">
        <f t="shared" si="5"/>
        <v>55.898876404494381</v>
      </c>
      <c r="F83" s="5">
        <v>314</v>
      </c>
      <c r="G83" s="6">
        <f t="shared" si="6"/>
        <v>44.101123595505619</v>
      </c>
      <c r="H83" s="5">
        <v>704</v>
      </c>
      <c r="I83" s="6">
        <f t="shared" si="7"/>
        <v>98.876404494382015</v>
      </c>
      <c r="J83" s="5">
        <v>1</v>
      </c>
      <c r="K83" s="6">
        <f t="shared" si="8"/>
        <v>0.1404494382022472</v>
      </c>
      <c r="L83" s="5">
        <v>7</v>
      </c>
      <c r="M83" s="6">
        <f t="shared" si="9"/>
        <v>0.9831460674157303</v>
      </c>
      <c r="N83" s="4"/>
    </row>
    <row r="84" spans="1:14" x14ac:dyDescent="0.2">
      <c r="A84" s="2"/>
      <c r="B84" s="2" t="s">
        <v>88</v>
      </c>
      <c r="C84" s="5">
        <v>1923</v>
      </c>
      <c r="D84" s="5">
        <v>1513</v>
      </c>
      <c r="E84" s="6">
        <f t="shared" si="5"/>
        <v>78.679147165886633</v>
      </c>
      <c r="F84" s="5">
        <v>410</v>
      </c>
      <c r="G84" s="6">
        <f t="shared" si="6"/>
        <v>21.320852834113367</v>
      </c>
      <c r="H84" s="5">
        <v>1906</v>
      </c>
      <c r="I84" s="6">
        <f t="shared" si="7"/>
        <v>99.115964638585538</v>
      </c>
      <c r="J84" s="5">
        <v>12</v>
      </c>
      <c r="K84" s="6">
        <f t="shared" si="8"/>
        <v>0.62402496099843996</v>
      </c>
      <c r="L84" s="5">
        <v>5</v>
      </c>
      <c r="M84" s="6">
        <f t="shared" si="9"/>
        <v>0.26001040041601664</v>
      </c>
      <c r="N84" s="4"/>
    </row>
    <row r="85" spans="1:14" x14ac:dyDescent="0.2">
      <c r="A85" s="2"/>
      <c r="B85" s="2" t="s">
        <v>89</v>
      </c>
      <c r="C85" s="5">
        <v>8952</v>
      </c>
      <c r="D85" s="5">
        <v>2336</v>
      </c>
      <c r="E85" s="6">
        <f t="shared" si="5"/>
        <v>26.094727435210007</v>
      </c>
      <c r="F85" s="5">
        <v>6616</v>
      </c>
      <c r="G85" s="6">
        <f t="shared" si="6"/>
        <v>73.905272564789996</v>
      </c>
      <c r="H85" s="5">
        <v>8711</v>
      </c>
      <c r="I85" s="6">
        <f t="shared" si="7"/>
        <v>97.30786416443253</v>
      </c>
      <c r="J85" s="5">
        <v>110</v>
      </c>
      <c r="K85" s="6">
        <f t="shared" si="8"/>
        <v>1.2287756925826632</v>
      </c>
      <c r="L85" s="5">
        <v>131</v>
      </c>
      <c r="M85" s="6">
        <f t="shared" si="9"/>
        <v>1.4633601429848078</v>
      </c>
      <c r="N85" s="4"/>
    </row>
    <row r="86" spans="1:14" x14ac:dyDescent="0.2">
      <c r="A86" s="2"/>
      <c r="B86" s="2" t="s">
        <v>90</v>
      </c>
      <c r="C86" s="5">
        <v>224</v>
      </c>
      <c r="D86" s="5">
        <v>170</v>
      </c>
      <c r="E86" s="6">
        <f t="shared" si="5"/>
        <v>75.892857142857139</v>
      </c>
      <c r="F86" s="5">
        <v>54</v>
      </c>
      <c r="G86" s="6">
        <f t="shared" si="6"/>
        <v>24.107142857142858</v>
      </c>
      <c r="H86" s="5">
        <v>209</v>
      </c>
      <c r="I86" s="6">
        <f t="shared" si="7"/>
        <v>93.303571428571431</v>
      </c>
      <c r="J86" s="5">
        <v>2</v>
      </c>
      <c r="K86" s="6">
        <f t="shared" si="8"/>
        <v>0.89285714285714279</v>
      </c>
      <c r="L86" s="5">
        <v>13</v>
      </c>
      <c r="M86" s="6">
        <f t="shared" si="9"/>
        <v>5.8035714285714288</v>
      </c>
      <c r="N86" s="4"/>
    </row>
    <row r="87" spans="1:14" x14ac:dyDescent="0.2">
      <c r="B87" s="2" t="s">
        <v>91</v>
      </c>
      <c r="C87" s="5">
        <v>427</v>
      </c>
      <c r="D87" s="5">
        <v>184</v>
      </c>
      <c r="E87" s="6">
        <f t="shared" si="5"/>
        <v>43.091334894613581</v>
      </c>
      <c r="F87" s="5">
        <v>243</v>
      </c>
      <c r="G87" s="6">
        <f t="shared" si="6"/>
        <v>56.908665105386412</v>
      </c>
      <c r="H87" s="5">
        <v>333</v>
      </c>
      <c r="I87" s="6">
        <f t="shared" si="7"/>
        <v>77.985948477751748</v>
      </c>
      <c r="J87" s="5">
        <v>1</v>
      </c>
      <c r="K87" s="6">
        <f t="shared" si="8"/>
        <v>0.23419203747072601</v>
      </c>
      <c r="L87" s="5">
        <v>93</v>
      </c>
      <c r="M87" s="6">
        <f t="shared" si="9"/>
        <v>21.779859484777518</v>
      </c>
      <c r="N87" s="4"/>
    </row>
    <row r="88" spans="1:14" x14ac:dyDescent="0.2">
      <c r="B88" s="2" t="s">
        <v>92</v>
      </c>
      <c r="C88" s="5">
        <v>447</v>
      </c>
      <c r="D88" s="5">
        <v>273</v>
      </c>
      <c r="E88" s="6">
        <f t="shared" si="5"/>
        <v>61.073825503355707</v>
      </c>
      <c r="F88" s="5">
        <v>174</v>
      </c>
      <c r="G88" s="6">
        <f t="shared" si="6"/>
        <v>38.926174496644293</v>
      </c>
      <c r="H88" s="5">
        <v>433</v>
      </c>
      <c r="I88" s="6">
        <f t="shared" si="7"/>
        <v>96.868008948545864</v>
      </c>
      <c r="J88" s="5">
        <v>10</v>
      </c>
      <c r="K88" s="6">
        <f t="shared" si="8"/>
        <v>2.2371364653243848</v>
      </c>
      <c r="L88" s="5">
        <v>4</v>
      </c>
      <c r="M88" s="6">
        <f t="shared" si="9"/>
        <v>0.89485458612975388</v>
      </c>
      <c r="N88" s="4"/>
    </row>
    <row r="89" spans="1:14" x14ac:dyDescent="0.2">
      <c r="B89" s="2" t="s">
        <v>93</v>
      </c>
      <c r="C89" s="5">
        <v>648</v>
      </c>
      <c r="D89" s="5">
        <v>386</v>
      </c>
      <c r="E89" s="6">
        <f t="shared" si="5"/>
        <v>59.567901234567898</v>
      </c>
      <c r="F89" s="5">
        <v>262</v>
      </c>
      <c r="G89" s="6">
        <f t="shared" si="6"/>
        <v>40.432098765432102</v>
      </c>
      <c r="H89" s="5">
        <v>644</v>
      </c>
      <c r="I89" s="6">
        <f t="shared" si="7"/>
        <v>99.382716049382708</v>
      </c>
      <c r="J89" s="5">
        <v>0</v>
      </c>
      <c r="K89" s="6" t="str">
        <f t="shared" si="8"/>
        <v>.0</v>
      </c>
      <c r="L89" s="5">
        <v>4</v>
      </c>
      <c r="M89" s="6">
        <f t="shared" si="9"/>
        <v>0.61728395061728392</v>
      </c>
      <c r="N89" s="4"/>
    </row>
    <row r="90" spans="1:14" x14ac:dyDescent="0.2">
      <c r="B90" s="2" t="s">
        <v>94</v>
      </c>
      <c r="C90" s="5">
        <v>602</v>
      </c>
      <c r="D90" s="5">
        <v>335</v>
      </c>
      <c r="E90" s="6">
        <f t="shared" si="5"/>
        <v>55.647840531561464</v>
      </c>
      <c r="F90" s="5">
        <v>267</v>
      </c>
      <c r="G90" s="6">
        <f t="shared" si="6"/>
        <v>44.352159468438543</v>
      </c>
      <c r="H90" s="5">
        <v>573</v>
      </c>
      <c r="I90" s="6">
        <f t="shared" si="7"/>
        <v>95.182724252491695</v>
      </c>
      <c r="J90" s="5">
        <v>10</v>
      </c>
      <c r="K90" s="6">
        <f t="shared" si="8"/>
        <v>1.6611295681063125</v>
      </c>
      <c r="L90" s="5">
        <v>19</v>
      </c>
      <c r="M90" s="6">
        <f t="shared" si="9"/>
        <v>3.1561461794019934</v>
      </c>
      <c r="N90" s="4"/>
    </row>
    <row r="91" spans="1:14" x14ac:dyDescent="0.2">
      <c r="B91" s="2" t="s">
        <v>95</v>
      </c>
      <c r="C91" s="5">
        <v>419</v>
      </c>
      <c r="D91" s="5">
        <v>224</v>
      </c>
      <c r="E91" s="6">
        <f t="shared" si="5"/>
        <v>53.460620525059667</v>
      </c>
      <c r="F91" s="5">
        <v>195</v>
      </c>
      <c r="G91" s="6">
        <f t="shared" si="6"/>
        <v>46.539379474940333</v>
      </c>
      <c r="H91" s="5">
        <v>333</v>
      </c>
      <c r="I91" s="6">
        <f t="shared" si="7"/>
        <v>79.474940334128874</v>
      </c>
      <c r="J91" s="5">
        <v>5</v>
      </c>
      <c r="K91" s="6">
        <f t="shared" si="8"/>
        <v>1.1933174224343674</v>
      </c>
      <c r="L91" s="5">
        <v>81</v>
      </c>
      <c r="M91" s="6">
        <f t="shared" si="9"/>
        <v>19.331742243436754</v>
      </c>
      <c r="N91" s="4"/>
    </row>
    <row r="92" spans="1:14" x14ac:dyDescent="0.2">
      <c r="B92" s="2" t="s">
        <v>96</v>
      </c>
      <c r="C92" s="5">
        <v>932</v>
      </c>
      <c r="D92" s="5">
        <v>335</v>
      </c>
      <c r="E92" s="6">
        <f t="shared" si="5"/>
        <v>35.944206008583691</v>
      </c>
      <c r="F92" s="5">
        <v>597</v>
      </c>
      <c r="G92" s="6">
        <f t="shared" si="6"/>
        <v>64.055793991416309</v>
      </c>
      <c r="H92" s="5">
        <v>900</v>
      </c>
      <c r="I92" s="6">
        <f t="shared" si="7"/>
        <v>96.566523605150209</v>
      </c>
      <c r="J92" s="5">
        <v>16</v>
      </c>
      <c r="K92" s="6">
        <f t="shared" si="8"/>
        <v>1.7167381974248928</v>
      </c>
      <c r="L92" s="5">
        <v>16</v>
      </c>
      <c r="M92" s="6">
        <f t="shared" si="9"/>
        <v>1.7167381974248928</v>
      </c>
      <c r="N92" s="4"/>
    </row>
    <row r="93" spans="1:14" x14ac:dyDescent="0.2">
      <c r="B93" s="2" t="s">
        <v>97</v>
      </c>
      <c r="C93" s="5">
        <v>40</v>
      </c>
      <c r="D93" s="5">
        <v>36</v>
      </c>
      <c r="E93" s="6">
        <f t="shared" si="5"/>
        <v>90</v>
      </c>
      <c r="F93" s="5">
        <v>4</v>
      </c>
      <c r="G93" s="6">
        <f t="shared" si="6"/>
        <v>10</v>
      </c>
      <c r="H93" s="5">
        <v>39</v>
      </c>
      <c r="I93" s="6">
        <f t="shared" si="7"/>
        <v>97.5</v>
      </c>
      <c r="J93" s="5">
        <v>1</v>
      </c>
      <c r="K93" s="6">
        <f t="shared" si="8"/>
        <v>2.5</v>
      </c>
      <c r="L93" s="5">
        <v>0</v>
      </c>
      <c r="M93" s="6" t="str">
        <f t="shared" si="9"/>
        <v>.0</v>
      </c>
      <c r="N93" s="4"/>
    </row>
    <row r="94" spans="1:14" x14ac:dyDescent="0.2">
      <c r="B94" s="2" t="s">
        <v>98</v>
      </c>
      <c r="C94" s="5">
        <v>20</v>
      </c>
      <c r="D94" s="5">
        <v>20</v>
      </c>
      <c r="E94" s="6">
        <f t="shared" si="5"/>
        <v>100</v>
      </c>
      <c r="F94" s="5">
        <v>0</v>
      </c>
      <c r="G94" s="6" t="str">
        <f t="shared" si="6"/>
        <v>.0</v>
      </c>
      <c r="H94" s="5">
        <v>20</v>
      </c>
      <c r="I94" s="6">
        <f t="shared" si="7"/>
        <v>100</v>
      </c>
      <c r="J94" s="5">
        <v>0</v>
      </c>
      <c r="K94" s="6" t="str">
        <f t="shared" si="8"/>
        <v>.0</v>
      </c>
      <c r="L94" s="5">
        <v>0</v>
      </c>
      <c r="M94" s="6" t="str">
        <f t="shared" si="9"/>
        <v>.0</v>
      </c>
      <c r="N94" s="4"/>
    </row>
    <row r="95" spans="1:14" s="41" customFormat="1" ht="21" customHeight="1" x14ac:dyDescent="0.2">
      <c r="A95" s="41" t="s">
        <v>99</v>
      </c>
      <c r="C95" s="38">
        <f>SUM(C96:C103)</f>
        <v>7582</v>
      </c>
      <c r="D95" s="38">
        <f>SUM(D96:D103)</f>
        <v>2775</v>
      </c>
      <c r="E95" s="39">
        <f t="shared" si="5"/>
        <v>36.599841730414141</v>
      </c>
      <c r="F95" s="38">
        <f>SUM(F96:F103)</f>
        <v>4807</v>
      </c>
      <c r="G95" s="39">
        <f t="shared" si="6"/>
        <v>63.400158269585859</v>
      </c>
      <c r="H95" s="38">
        <f>SUM(H96:H103)</f>
        <v>7282</v>
      </c>
      <c r="I95" s="39">
        <f t="shared" si="7"/>
        <v>96.043260353468739</v>
      </c>
      <c r="J95" s="38">
        <f>SUM(J96:J103)</f>
        <v>111</v>
      </c>
      <c r="K95" s="39">
        <f t="shared" si="8"/>
        <v>1.4639936692165656</v>
      </c>
      <c r="L95" s="38">
        <f>SUM(L96:L103)</f>
        <v>189</v>
      </c>
      <c r="M95" s="39">
        <f t="shared" si="9"/>
        <v>2.4927459773146929</v>
      </c>
      <c r="N95" s="40"/>
    </row>
    <row r="96" spans="1:14" ht="21" customHeight="1" x14ac:dyDescent="0.2">
      <c r="A96" s="2"/>
      <c r="B96" s="2" t="s">
        <v>100</v>
      </c>
      <c r="C96" s="5">
        <v>638</v>
      </c>
      <c r="D96" s="5">
        <v>393</v>
      </c>
      <c r="E96" s="6">
        <f t="shared" si="5"/>
        <v>61.598746081504707</v>
      </c>
      <c r="F96" s="5">
        <v>245</v>
      </c>
      <c r="G96" s="6">
        <f t="shared" si="6"/>
        <v>38.4012539184953</v>
      </c>
      <c r="H96" s="5">
        <v>557</v>
      </c>
      <c r="I96" s="6">
        <f t="shared" si="7"/>
        <v>87.304075235109707</v>
      </c>
      <c r="J96" s="5">
        <v>31</v>
      </c>
      <c r="K96" s="6">
        <f t="shared" si="8"/>
        <v>4.8589341692789967</v>
      </c>
      <c r="L96" s="5">
        <v>50</v>
      </c>
      <c r="M96" s="6">
        <f t="shared" si="9"/>
        <v>7.8369905956112857</v>
      </c>
      <c r="N96" s="4"/>
    </row>
    <row r="97" spans="1:14" x14ac:dyDescent="0.2">
      <c r="A97" s="2"/>
      <c r="B97" s="2" t="s">
        <v>101</v>
      </c>
      <c r="C97" s="5">
        <v>512</v>
      </c>
      <c r="D97" s="5">
        <v>429</v>
      </c>
      <c r="E97" s="6">
        <f t="shared" si="5"/>
        <v>83.7890625</v>
      </c>
      <c r="F97" s="5">
        <v>83</v>
      </c>
      <c r="G97" s="6">
        <f t="shared" si="6"/>
        <v>16.2109375</v>
      </c>
      <c r="H97" s="5">
        <v>452</v>
      </c>
      <c r="I97" s="6">
        <f t="shared" si="7"/>
        <v>88.28125</v>
      </c>
      <c r="J97" s="5">
        <v>25</v>
      </c>
      <c r="K97" s="6">
        <f t="shared" si="8"/>
        <v>4.8828125</v>
      </c>
      <c r="L97" s="5">
        <v>35</v>
      </c>
      <c r="M97" s="6">
        <f t="shared" si="9"/>
        <v>6.8359375</v>
      </c>
      <c r="N97" s="4"/>
    </row>
    <row r="98" spans="1:14" x14ac:dyDescent="0.2">
      <c r="A98" s="2"/>
      <c r="B98" s="2" t="s">
        <v>102</v>
      </c>
      <c r="C98" s="5">
        <v>4529</v>
      </c>
      <c r="D98" s="5">
        <v>888</v>
      </c>
      <c r="E98" s="6">
        <f t="shared" si="5"/>
        <v>19.606977257672774</v>
      </c>
      <c r="F98" s="5">
        <v>3641</v>
      </c>
      <c r="G98" s="6">
        <f t="shared" si="6"/>
        <v>80.393022742327219</v>
      </c>
      <c r="H98" s="5">
        <v>4505</v>
      </c>
      <c r="I98" s="6">
        <f t="shared" si="7"/>
        <v>99.470081695738571</v>
      </c>
      <c r="J98" s="5">
        <v>6</v>
      </c>
      <c r="K98" s="6">
        <f t="shared" si="8"/>
        <v>0.1324795760653566</v>
      </c>
      <c r="L98" s="5">
        <v>18</v>
      </c>
      <c r="M98" s="6">
        <f t="shared" si="9"/>
        <v>0.39743872819606979</v>
      </c>
      <c r="N98" s="4"/>
    </row>
    <row r="99" spans="1:14" x14ac:dyDescent="0.2">
      <c r="A99" s="2"/>
      <c r="B99" s="2" t="s">
        <v>103</v>
      </c>
      <c r="C99" s="5">
        <v>281</v>
      </c>
      <c r="D99" s="5">
        <v>209</v>
      </c>
      <c r="E99" s="6">
        <f t="shared" si="5"/>
        <v>74.377224199288264</v>
      </c>
      <c r="F99" s="5">
        <v>72</v>
      </c>
      <c r="G99" s="6">
        <f t="shared" si="6"/>
        <v>25.622775800711743</v>
      </c>
      <c r="H99" s="5">
        <v>277</v>
      </c>
      <c r="I99" s="6">
        <f t="shared" si="7"/>
        <v>98.576512455516024</v>
      </c>
      <c r="J99" s="5">
        <v>0</v>
      </c>
      <c r="K99" s="6" t="str">
        <f t="shared" si="8"/>
        <v>.0</v>
      </c>
      <c r="L99" s="5">
        <v>4</v>
      </c>
      <c r="M99" s="6">
        <f t="shared" si="9"/>
        <v>1.4234875444839856</v>
      </c>
      <c r="N99" s="4"/>
    </row>
    <row r="100" spans="1:14" x14ac:dyDescent="0.2">
      <c r="A100" s="2"/>
      <c r="B100" s="2" t="s">
        <v>104</v>
      </c>
      <c r="C100" s="5">
        <v>136</v>
      </c>
      <c r="D100" s="5">
        <v>119</v>
      </c>
      <c r="E100" s="6">
        <f t="shared" si="5"/>
        <v>87.5</v>
      </c>
      <c r="F100" s="5">
        <v>17</v>
      </c>
      <c r="G100" s="6">
        <f t="shared" si="6"/>
        <v>12.5</v>
      </c>
      <c r="H100" s="5">
        <v>134</v>
      </c>
      <c r="I100" s="6">
        <f t="shared" si="7"/>
        <v>98.529411764705884</v>
      </c>
      <c r="J100" s="5">
        <v>0</v>
      </c>
      <c r="K100" s="6" t="str">
        <f t="shared" si="8"/>
        <v>.0</v>
      </c>
      <c r="L100" s="5">
        <v>2</v>
      </c>
      <c r="M100" s="6">
        <f t="shared" si="9"/>
        <v>1.4705882352941175</v>
      </c>
      <c r="N100" s="4"/>
    </row>
    <row r="101" spans="1:14" x14ac:dyDescent="0.2">
      <c r="A101" s="2"/>
      <c r="B101" s="2" t="s">
        <v>105</v>
      </c>
      <c r="C101" s="5">
        <v>637</v>
      </c>
      <c r="D101" s="5">
        <v>191</v>
      </c>
      <c r="E101" s="6">
        <f t="shared" si="5"/>
        <v>29.984301412872842</v>
      </c>
      <c r="F101" s="5">
        <v>446</v>
      </c>
      <c r="G101" s="6">
        <f t="shared" si="6"/>
        <v>70.015698587127162</v>
      </c>
      <c r="H101" s="5">
        <v>633</v>
      </c>
      <c r="I101" s="6">
        <f t="shared" si="7"/>
        <v>99.372056514913652</v>
      </c>
      <c r="J101" s="5">
        <v>2</v>
      </c>
      <c r="K101" s="6">
        <f t="shared" si="8"/>
        <v>0.31397174254317112</v>
      </c>
      <c r="L101" s="5">
        <v>2</v>
      </c>
      <c r="M101" s="6">
        <f t="shared" si="9"/>
        <v>0.31397174254317112</v>
      </c>
      <c r="N101" s="4"/>
    </row>
    <row r="102" spans="1:14" x14ac:dyDescent="0.2">
      <c r="A102" s="2"/>
      <c r="B102" s="2" t="s">
        <v>106</v>
      </c>
      <c r="C102" s="5">
        <v>617</v>
      </c>
      <c r="D102" s="5">
        <v>387</v>
      </c>
      <c r="E102" s="6">
        <f t="shared" si="5"/>
        <v>62.72285251215559</v>
      </c>
      <c r="F102" s="5">
        <v>230</v>
      </c>
      <c r="G102" s="6">
        <f t="shared" si="6"/>
        <v>37.27714748784441</v>
      </c>
      <c r="H102" s="5">
        <v>529</v>
      </c>
      <c r="I102" s="6">
        <f t="shared" si="7"/>
        <v>85.737439222042141</v>
      </c>
      <c r="J102" s="5">
        <v>44</v>
      </c>
      <c r="K102" s="6">
        <f t="shared" si="8"/>
        <v>7.1312803889789302</v>
      </c>
      <c r="L102" s="5">
        <v>44</v>
      </c>
      <c r="M102" s="6">
        <f t="shared" si="9"/>
        <v>7.1312803889789302</v>
      </c>
      <c r="N102" s="4"/>
    </row>
    <row r="103" spans="1:14" x14ac:dyDescent="0.2">
      <c r="B103" s="2" t="s">
        <v>107</v>
      </c>
      <c r="C103" s="5">
        <v>232</v>
      </c>
      <c r="D103" s="5">
        <v>159</v>
      </c>
      <c r="E103" s="6">
        <f t="shared" si="5"/>
        <v>68.534482758620683</v>
      </c>
      <c r="F103" s="5">
        <v>73</v>
      </c>
      <c r="G103" s="6">
        <f t="shared" si="6"/>
        <v>31.46551724137931</v>
      </c>
      <c r="H103" s="5">
        <v>195</v>
      </c>
      <c r="I103" s="6">
        <f t="shared" si="7"/>
        <v>84.051724137931032</v>
      </c>
      <c r="J103" s="5">
        <v>3</v>
      </c>
      <c r="K103" s="6">
        <f t="shared" si="8"/>
        <v>1.2931034482758621</v>
      </c>
      <c r="L103" s="5">
        <v>34</v>
      </c>
      <c r="M103" s="6">
        <f t="shared" si="9"/>
        <v>14.655172413793101</v>
      </c>
      <c r="N103" s="4"/>
    </row>
    <row r="104" spans="1:14" s="41" customFormat="1" ht="21" customHeight="1" x14ac:dyDescent="0.2">
      <c r="A104" s="41" t="s">
        <v>108</v>
      </c>
      <c r="C104" s="38">
        <f>SUM(C105:C113)</f>
        <v>7477</v>
      </c>
      <c r="D104" s="38">
        <f>SUM(D105:D113)</f>
        <v>4952</v>
      </c>
      <c r="E104" s="39">
        <f t="shared" si="5"/>
        <v>66.229771298649183</v>
      </c>
      <c r="F104" s="38">
        <f>SUM(F105:F113)</f>
        <v>2525</v>
      </c>
      <c r="G104" s="39">
        <f t="shared" si="6"/>
        <v>33.77022870135081</v>
      </c>
      <c r="H104" s="38">
        <f>SUM(H105:H113)</f>
        <v>6909</v>
      </c>
      <c r="I104" s="39">
        <f t="shared" si="7"/>
        <v>92.403370335696138</v>
      </c>
      <c r="J104" s="38">
        <f>SUM(J105:J113)</f>
        <v>112</v>
      </c>
      <c r="K104" s="39">
        <f t="shared" si="8"/>
        <v>1.497926976059917</v>
      </c>
      <c r="L104" s="38">
        <f>SUM(L105:L113)</f>
        <v>456</v>
      </c>
      <c r="M104" s="39">
        <f t="shared" si="9"/>
        <v>6.0987026882439483</v>
      </c>
      <c r="N104" s="40"/>
    </row>
    <row r="105" spans="1:14" ht="21" customHeight="1" x14ac:dyDescent="0.2">
      <c r="A105" s="2"/>
      <c r="B105" s="2" t="s">
        <v>109</v>
      </c>
      <c r="C105" s="5">
        <v>568</v>
      </c>
      <c r="D105" s="5">
        <v>351</v>
      </c>
      <c r="E105" s="6">
        <f t="shared" si="5"/>
        <v>61.795774647887328</v>
      </c>
      <c r="F105" s="5">
        <v>217</v>
      </c>
      <c r="G105" s="6">
        <f t="shared" si="6"/>
        <v>38.204225352112672</v>
      </c>
      <c r="H105" s="5">
        <v>300</v>
      </c>
      <c r="I105" s="6">
        <f t="shared" si="7"/>
        <v>52.816901408450704</v>
      </c>
      <c r="J105" s="5">
        <v>54</v>
      </c>
      <c r="K105" s="6">
        <f t="shared" si="8"/>
        <v>9.5070422535211261</v>
      </c>
      <c r="L105" s="5">
        <v>214</v>
      </c>
      <c r="M105" s="6">
        <f t="shared" si="9"/>
        <v>37.676056338028168</v>
      </c>
      <c r="N105" s="4"/>
    </row>
    <row r="106" spans="1:14" x14ac:dyDescent="0.2">
      <c r="A106" s="2"/>
      <c r="B106" s="2" t="s">
        <v>110</v>
      </c>
      <c r="C106" s="5">
        <v>213</v>
      </c>
      <c r="D106" s="5">
        <v>186</v>
      </c>
      <c r="E106" s="6">
        <f t="shared" si="5"/>
        <v>87.323943661971825</v>
      </c>
      <c r="F106" s="5">
        <v>27</v>
      </c>
      <c r="G106" s="6">
        <f t="shared" si="6"/>
        <v>12.676056338028168</v>
      </c>
      <c r="H106" s="5">
        <v>166</v>
      </c>
      <c r="I106" s="6">
        <f t="shared" si="7"/>
        <v>77.934272300469488</v>
      </c>
      <c r="J106" s="5">
        <v>22</v>
      </c>
      <c r="K106" s="6">
        <f t="shared" si="8"/>
        <v>10.328638497652582</v>
      </c>
      <c r="L106" s="5">
        <v>25</v>
      </c>
      <c r="M106" s="6">
        <f t="shared" si="9"/>
        <v>11.737089201877934</v>
      </c>
      <c r="N106" s="4"/>
    </row>
    <row r="107" spans="1:14" x14ac:dyDescent="0.2">
      <c r="A107" s="2"/>
      <c r="B107" s="2" t="s">
        <v>111</v>
      </c>
      <c r="C107" s="5">
        <v>406</v>
      </c>
      <c r="D107" s="5">
        <v>209</v>
      </c>
      <c r="E107" s="6">
        <f t="shared" si="5"/>
        <v>51.477832512315267</v>
      </c>
      <c r="F107" s="5">
        <v>197</v>
      </c>
      <c r="G107" s="6">
        <f t="shared" si="6"/>
        <v>48.522167487684733</v>
      </c>
      <c r="H107" s="5">
        <v>385</v>
      </c>
      <c r="I107" s="6">
        <f t="shared" si="7"/>
        <v>94.827586206896555</v>
      </c>
      <c r="J107" s="5">
        <v>9</v>
      </c>
      <c r="K107" s="6">
        <f t="shared" si="8"/>
        <v>2.2167487684729066</v>
      </c>
      <c r="L107" s="5">
        <v>12</v>
      </c>
      <c r="M107" s="6">
        <f t="shared" si="9"/>
        <v>2.9556650246305418</v>
      </c>
      <c r="N107" s="4"/>
    </row>
    <row r="108" spans="1:14" x14ac:dyDescent="0.2">
      <c r="A108" s="2"/>
      <c r="B108" s="2" t="s">
        <v>112</v>
      </c>
      <c r="C108" s="5">
        <v>366</v>
      </c>
      <c r="D108" s="5">
        <v>207</v>
      </c>
      <c r="E108" s="6">
        <f t="shared" si="5"/>
        <v>56.557377049180324</v>
      </c>
      <c r="F108" s="5">
        <v>159</v>
      </c>
      <c r="G108" s="6">
        <f t="shared" si="6"/>
        <v>43.442622950819668</v>
      </c>
      <c r="H108" s="5">
        <v>347</v>
      </c>
      <c r="I108" s="6">
        <f t="shared" si="7"/>
        <v>94.808743169398909</v>
      </c>
      <c r="J108" s="5">
        <v>0</v>
      </c>
      <c r="K108" s="6" t="str">
        <f t="shared" si="8"/>
        <v>.0</v>
      </c>
      <c r="L108" s="5">
        <v>19</v>
      </c>
      <c r="M108" s="6">
        <f t="shared" si="9"/>
        <v>5.1912568306010929</v>
      </c>
      <c r="N108" s="4"/>
    </row>
    <row r="109" spans="1:14" x14ac:dyDescent="0.2">
      <c r="A109" s="2"/>
      <c r="B109" s="2" t="s">
        <v>113</v>
      </c>
      <c r="C109" s="5">
        <v>1850</v>
      </c>
      <c r="D109" s="5">
        <v>1063</v>
      </c>
      <c r="E109" s="6">
        <f t="shared" si="5"/>
        <v>57.45945945945946</v>
      </c>
      <c r="F109" s="5">
        <v>787</v>
      </c>
      <c r="G109" s="6">
        <f t="shared" si="6"/>
        <v>42.54054054054054</v>
      </c>
      <c r="H109" s="5">
        <v>1768</v>
      </c>
      <c r="I109" s="6">
        <f t="shared" si="7"/>
        <v>95.567567567567565</v>
      </c>
      <c r="J109" s="5">
        <v>1</v>
      </c>
      <c r="K109" s="6">
        <f t="shared" si="8"/>
        <v>5.4054054054054057E-2</v>
      </c>
      <c r="L109" s="5">
        <v>81</v>
      </c>
      <c r="M109" s="6">
        <f t="shared" si="9"/>
        <v>4.3783783783783781</v>
      </c>
      <c r="N109" s="4"/>
    </row>
    <row r="110" spans="1:14" x14ac:dyDescent="0.2">
      <c r="A110" s="2"/>
      <c r="B110" s="2" t="s">
        <v>114</v>
      </c>
      <c r="C110" s="5">
        <v>2447</v>
      </c>
      <c r="D110" s="5">
        <v>1858</v>
      </c>
      <c r="E110" s="6">
        <f t="shared" si="5"/>
        <v>75.929709848794445</v>
      </c>
      <c r="F110" s="5">
        <v>589</v>
      </c>
      <c r="G110" s="6">
        <f t="shared" si="6"/>
        <v>24.070290151205558</v>
      </c>
      <c r="H110" s="5">
        <v>2426</v>
      </c>
      <c r="I110" s="6">
        <f t="shared" si="7"/>
        <v>99.141806293420515</v>
      </c>
      <c r="J110" s="5">
        <v>10</v>
      </c>
      <c r="K110" s="6">
        <f t="shared" si="8"/>
        <v>0.40866366979975483</v>
      </c>
      <c r="L110" s="5">
        <v>11</v>
      </c>
      <c r="M110" s="6">
        <f t="shared" si="9"/>
        <v>0.4495300367797303</v>
      </c>
      <c r="N110" s="4"/>
    </row>
    <row r="111" spans="1:14" x14ac:dyDescent="0.2">
      <c r="A111" s="2"/>
      <c r="B111" s="2" t="s">
        <v>115</v>
      </c>
      <c r="C111" s="5">
        <v>721</v>
      </c>
      <c r="D111" s="5">
        <v>471</v>
      </c>
      <c r="E111" s="6">
        <f t="shared" si="5"/>
        <v>65.325936199722605</v>
      </c>
      <c r="F111" s="5">
        <v>250</v>
      </c>
      <c r="G111" s="6">
        <f t="shared" si="6"/>
        <v>34.674063800277395</v>
      </c>
      <c r="H111" s="5">
        <v>676</v>
      </c>
      <c r="I111" s="6">
        <f t="shared" si="7"/>
        <v>93.758668515950077</v>
      </c>
      <c r="J111" s="5">
        <v>13</v>
      </c>
      <c r="K111" s="6">
        <f t="shared" si="8"/>
        <v>1.8030513176144243</v>
      </c>
      <c r="L111" s="5">
        <v>32</v>
      </c>
      <c r="M111" s="6">
        <f t="shared" si="9"/>
        <v>4.438280166435506</v>
      </c>
      <c r="N111" s="4"/>
    </row>
    <row r="112" spans="1:14" x14ac:dyDescent="0.2">
      <c r="B112" s="2" t="s">
        <v>116</v>
      </c>
      <c r="C112" s="5">
        <v>454</v>
      </c>
      <c r="D112" s="5">
        <v>358</v>
      </c>
      <c r="E112" s="6">
        <f t="shared" si="5"/>
        <v>78.854625550660799</v>
      </c>
      <c r="F112" s="5">
        <v>96</v>
      </c>
      <c r="G112" s="6">
        <f t="shared" si="6"/>
        <v>21.145374449339208</v>
      </c>
      <c r="H112" s="5">
        <v>419</v>
      </c>
      <c r="I112" s="6">
        <f t="shared" si="7"/>
        <v>92.290748898678416</v>
      </c>
      <c r="J112" s="5">
        <v>1</v>
      </c>
      <c r="K112" s="6">
        <f t="shared" si="8"/>
        <v>0.22026431718061676</v>
      </c>
      <c r="L112" s="5">
        <v>34</v>
      </c>
      <c r="M112" s="6">
        <f t="shared" si="9"/>
        <v>7.4889867841409687</v>
      </c>
      <c r="N112" s="4"/>
    </row>
    <row r="113" spans="1:14" x14ac:dyDescent="0.2">
      <c r="B113" s="2" t="s">
        <v>117</v>
      </c>
      <c r="C113" s="5">
        <v>452</v>
      </c>
      <c r="D113" s="5">
        <v>249</v>
      </c>
      <c r="E113" s="6">
        <f t="shared" si="5"/>
        <v>55.088495575221245</v>
      </c>
      <c r="F113" s="5">
        <v>203</v>
      </c>
      <c r="G113" s="6">
        <f t="shared" si="6"/>
        <v>44.911504424778755</v>
      </c>
      <c r="H113" s="5">
        <v>422</v>
      </c>
      <c r="I113" s="6">
        <f t="shared" si="7"/>
        <v>93.362831858407077</v>
      </c>
      <c r="J113" s="5">
        <v>2</v>
      </c>
      <c r="K113" s="6">
        <f t="shared" si="8"/>
        <v>0.44247787610619471</v>
      </c>
      <c r="L113" s="5">
        <v>28</v>
      </c>
      <c r="M113" s="6">
        <f t="shared" si="9"/>
        <v>6.1946902654867255</v>
      </c>
      <c r="N113" s="4"/>
    </row>
    <row r="114" spans="1:14" x14ac:dyDescent="0.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4"/>
    </row>
    <row r="115" spans="1:14" x14ac:dyDescent="0.2">
      <c r="A115" s="10" t="s">
        <v>118</v>
      </c>
      <c r="B115" s="11"/>
      <c r="C115" s="12"/>
      <c r="D115" s="12"/>
      <c r="E115" s="12"/>
      <c r="F115" s="12"/>
      <c r="G115" s="12"/>
      <c r="H115" s="12"/>
      <c r="I115" s="12"/>
      <c r="J115" s="12"/>
      <c r="K115" s="12"/>
      <c r="L115" s="13"/>
      <c r="M115" s="14"/>
      <c r="N115" s="4"/>
    </row>
    <row r="116" spans="1:14" ht="24.75" customHeight="1" x14ac:dyDescent="0.2">
      <c r="A116" s="23" t="s">
        <v>119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4"/>
    </row>
    <row r="117" spans="1:14" x14ac:dyDescent="0.2">
      <c r="A117" s="7" t="s">
        <v>120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3:1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3:1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3:1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3:1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3:1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3:1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3:1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3:1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3:1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3:1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3:1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3:1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3:1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3:1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3:1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3:1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3:1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3:1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3:1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3:1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3:1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3:1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3:1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3:1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3:1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3:1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3:1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3:1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3:1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3:1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3:1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3:1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3:1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3:1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3:1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3:1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3:1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3:1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3:1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3:1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3:1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3:1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3:1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3:1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3:1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3:1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3:1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3:1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3:1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3:1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3:1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3:1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3:1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3:1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3:1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3:1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3:1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3:1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3:1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3:1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3:1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3:1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3:1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3:1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3:1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3:1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3:1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3:1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3:1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3:1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3:1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3:1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3:1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3:1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3:1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3:1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3:1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3:1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3:1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3:1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3:1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3:1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3:1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3:1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3:1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3:1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3:1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3:1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3:1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3:1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3:1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3:1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3:1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3:1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3:1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3:1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3:1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3:1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3:1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3:1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3:1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3:1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3:1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3:1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3:1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3:1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3:1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3:1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3:1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3:1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3:1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3:1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3:1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3:1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3:1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3:1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3:1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3:1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3:1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3:1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3:1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3:1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3:1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3:1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3:1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3:1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3:1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3:1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3:1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3:1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3:1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3:1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3:1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3:1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3:1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3:1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3:1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3:1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3:1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3:1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3:1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3:1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3:1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3:1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3:1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3:1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3:1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3:1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3:1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3:1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3:1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3:1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3:1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3:1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3:1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3:1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3:1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3:1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3:1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3:1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3:1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3:1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3:1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3:1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3:1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3:1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3:1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3:1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3:1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3:1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3:1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3:1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3:1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3:1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3:1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3:1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3:1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3:1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3:1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3:1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3:1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3:1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3:1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3:1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3:1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3:1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3:1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3:1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3:1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3:1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3:1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3:1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3:1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3:1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3:1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3:1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3:1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3:1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3:1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3:1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3:1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3:1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3:1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3:1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3:1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3:1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3:1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3:1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3:1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3:1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3:1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3:1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3:1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3:1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3:1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3:1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3:1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3:1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3:1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3:1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3:1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3:1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3:1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3:1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3:1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3:1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3:1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3:1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3:1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3:1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3:1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3:1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3:1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3:1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3:1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3:1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3:1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3:1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3:1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3:1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3:1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3:1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3:1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3:1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3:1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3:1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3:1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3:1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3:1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3:1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3:1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3:1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3:1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3:1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3:1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3:1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3:1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3:1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3:1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3:1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3:1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3:1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3:1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3:1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3:1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3:1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3:1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3:1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3:1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3:1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3:1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3:1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3:1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3:1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3:1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3:1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3:1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3:1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3:1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3:1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3:1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3:1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3:1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3:1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3:1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3:1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3:1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3:1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3:1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3:1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3:1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3:1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3:1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3:1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3:1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3:1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3:1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3:1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3:1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3:1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3:1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3:1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3:1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3:1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3:1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3:1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3:1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3:1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3:1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3:1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3:1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3:1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3:1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3:1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3:1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3:1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3:1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3:1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3:1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3:1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3:1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3:1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3:1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3:1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3:1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3:1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3:1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3:1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3:1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3:1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3:1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3:1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3:1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3:1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3:1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3:1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3:1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3:1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3:1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3:1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3:1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3:1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3:1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3:1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3:1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3:1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3:1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3:1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3:1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3:1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3:1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3:1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3:1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3:1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3:1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3:1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3:1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3:1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3:1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3:1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3:1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3:1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3:1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3:1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3:1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3:1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3:1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3:1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3:1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3:1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3:1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3:1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3:1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3:1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3:1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3:1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3:1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3:1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3:1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3:1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3:1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3:1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3:1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3:1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3:1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3:1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3:1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3:1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3:1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3:1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3:1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3:1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3:1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3:1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3:1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3:1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3:1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3:1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3:1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3:1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3:1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3:1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3:1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3:1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3:1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3:1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3:1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3:1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3:1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3:1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3:1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3:1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3:1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3:1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3:1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3:1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3:1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3:1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3:1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3:1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3:1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3:1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3:1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3:1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3:1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3:1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3:1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3:1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3:1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3:1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3:1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3:1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3:1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3:1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3:1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3:1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3:1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3:1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3:1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3:1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3:1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3:1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3:1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3:1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3:1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3:1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3:1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3:1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3:1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3:1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3:1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3:1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3:1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3:1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3:1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3:1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3:1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3:1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3:1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3:1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3:1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3:1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3:1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3:1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3:1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3:1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3:1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3:1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3:1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3:1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3:1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3:1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3:1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3:1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3:1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3:1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3:1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3:1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3:1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3:1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3:1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3:1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3:1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3:1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3:1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3:1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3:1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3:1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3:1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3:1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3:1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3:1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3:1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3:1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3:1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3:1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3:1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3:1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3:1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3:1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3:1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3:1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3:1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3:1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3:1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3:1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3:1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3:1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3:1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3:1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3:1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3:1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3:1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3:1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3:1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3:1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3:1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3:1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3:1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3:1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3:1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3:1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3:1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3:1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3:1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3:1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3:1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3:1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3:1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3:1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3:1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3:1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3:1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3:1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3:1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3:1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3:1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3:1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3:1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3:1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3:1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3:1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3:1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3:1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3:1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3:1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3:1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3:1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3:1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3:1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3:1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3:1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3:1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3:1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3:1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3:1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3:1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3:1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3:1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3:1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3:14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3:14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3:14" x14ac:dyDescent="0.2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3:14" x14ac:dyDescent="0.2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3:14" x14ac:dyDescent="0.2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3:14" x14ac:dyDescent="0.2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3:14" x14ac:dyDescent="0.2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3:14" x14ac:dyDescent="0.2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3:14" x14ac:dyDescent="0.2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3:14" x14ac:dyDescent="0.2"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3:14" x14ac:dyDescent="0.2"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3:14" x14ac:dyDescent="0.2"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3:14" x14ac:dyDescent="0.2"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3:14" x14ac:dyDescent="0.2"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3:14" x14ac:dyDescent="0.2"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3:14" x14ac:dyDescent="0.2"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3:14" x14ac:dyDescent="0.2"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3:14" x14ac:dyDescent="0.2"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3:14" x14ac:dyDescent="0.2"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3:14" x14ac:dyDescent="0.2"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3:14" x14ac:dyDescent="0.2"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3:14" x14ac:dyDescent="0.2"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3:14" x14ac:dyDescent="0.2"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3:14" x14ac:dyDescent="0.2"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3:14" x14ac:dyDescent="0.2"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3:14" x14ac:dyDescent="0.2"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3:14" x14ac:dyDescent="0.2"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3:14" x14ac:dyDescent="0.2"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3:14" x14ac:dyDescent="0.2"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3:14" x14ac:dyDescent="0.2"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3:14" x14ac:dyDescent="0.2"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3:14" x14ac:dyDescent="0.2"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3:14" x14ac:dyDescent="0.2"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3:14" x14ac:dyDescent="0.2"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3:14" x14ac:dyDescent="0.2"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3:14" x14ac:dyDescent="0.2"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3:14" x14ac:dyDescent="0.2"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3:14" x14ac:dyDescent="0.2"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3:14" x14ac:dyDescent="0.2"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3:14" x14ac:dyDescent="0.2"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3:14" x14ac:dyDescent="0.2"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3:14" x14ac:dyDescent="0.2"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3:14" x14ac:dyDescent="0.2"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3:14" x14ac:dyDescent="0.2"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3:14" x14ac:dyDescent="0.2"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3:14" x14ac:dyDescent="0.2"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3:14" x14ac:dyDescent="0.2"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3:14" x14ac:dyDescent="0.2"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3:14" x14ac:dyDescent="0.2"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3:14" x14ac:dyDescent="0.2"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3:14" x14ac:dyDescent="0.2"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3:14" x14ac:dyDescent="0.2"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3:14" x14ac:dyDescent="0.2"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3:14" x14ac:dyDescent="0.2"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3:14" x14ac:dyDescent="0.2"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3:14" x14ac:dyDescent="0.2"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3:14" x14ac:dyDescent="0.2"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3:14" x14ac:dyDescent="0.2"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3:14" x14ac:dyDescent="0.2"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3:14" x14ac:dyDescent="0.2"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3:14" x14ac:dyDescent="0.2"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3:14" x14ac:dyDescent="0.2"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3:14" x14ac:dyDescent="0.2"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3:14" x14ac:dyDescent="0.2"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3:14" x14ac:dyDescent="0.2"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3:14" x14ac:dyDescent="0.2"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3:14" x14ac:dyDescent="0.2"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3:14" x14ac:dyDescent="0.2"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3:14" x14ac:dyDescent="0.2"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3:14" x14ac:dyDescent="0.2"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3:14" x14ac:dyDescent="0.2"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3:14" x14ac:dyDescent="0.2"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3:14" x14ac:dyDescent="0.2"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3:14" x14ac:dyDescent="0.2"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3:14" x14ac:dyDescent="0.2"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3:14" x14ac:dyDescent="0.2"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3:14" x14ac:dyDescent="0.2"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3:14" x14ac:dyDescent="0.2"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3:14" x14ac:dyDescent="0.2"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3:14" x14ac:dyDescent="0.2"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3:14" x14ac:dyDescent="0.2"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3:14" x14ac:dyDescent="0.2"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3:14" x14ac:dyDescent="0.2"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3:14" x14ac:dyDescent="0.2"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3:14" x14ac:dyDescent="0.2"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3:14" x14ac:dyDescent="0.2"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3:14" x14ac:dyDescent="0.2"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3:14" x14ac:dyDescent="0.2"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3:14" x14ac:dyDescent="0.2"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3:14" x14ac:dyDescent="0.2"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 spans="3:14" x14ac:dyDescent="0.2"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 spans="3:14" x14ac:dyDescent="0.2"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 spans="3:14" x14ac:dyDescent="0.2"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 spans="3:14" x14ac:dyDescent="0.2"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 spans="3:14" x14ac:dyDescent="0.2"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 spans="3:14" x14ac:dyDescent="0.2"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3:14" x14ac:dyDescent="0.2"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 spans="3:14" x14ac:dyDescent="0.2"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 spans="3:14" x14ac:dyDescent="0.2"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 spans="3:14" x14ac:dyDescent="0.2"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 spans="3:14" x14ac:dyDescent="0.2"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 spans="3:14" x14ac:dyDescent="0.2"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3:14" x14ac:dyDescent="0.2"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3:14" x14ac:dyDescent="0.2"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3:14" x14ac:dyDescent="0.2"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 spans="3:14" x14ac:dyDescent="0.2"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 spans="3:14" x14ac:dyDescent="0.2"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 spans="3:14" x14ac:dyDescent="0.2"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 spans="3:14" x14ac:dyDescent="0.2"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 spans="3:14" x14ac:dyDescent="0.2"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3:14" x14ac:dyDescent="0.2"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3:14" x14ac:dyDescent="0.2"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3:14" x14ac:dyDescent="0.2"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 spans="3:14" x14ac:dyDescent="0.2"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 spans="3:14" x14ac:dyDescent="0.2"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 spans="3:14" x14ac:dyDescent="0.2"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 spans="3:14" x14ac:dyDescent="0.2"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 spans="3:14" x14ac:dyDescent="0.2"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3:14" x14ac:dyDescent="0.2"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3:14" x14ac:dyDescent="0.2"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3:14" x14ac:dyDescent="0.2"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 spans="3:14" x14ac:dyDescent="0.2"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 spans="3:14" x14ac:dyDescent="0.2"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 spans="3:14" x14ac:dyDescent="0.2"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 spans="3:14" x14ac:dyDescent="0.2"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 spans="3:14" x14ac:dyDescent="0.2"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3:14" x14ac:dyDescent="0.2"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3:14" x14ac:dyDescent="0.2"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 spans="3:14" x14ac:dyDescent="0.2"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 spans="3:14" x14ac:dyDescent="0.2"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 spans="3:14" x14ac:dyDescent="0.2"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 spans="3:14" x14ac:dyDescent="0.2"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 spans="3:14" x14ac:dyDescent="0.2"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 spans="3:14" x14ac:dyDescent="0.2"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 spans="3:14" x14ac:dyDescent="0.2"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 spans="3:14" x14ac:dyDescent="0.2"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 spans="3:14" x14ac:dyDescent="0.2"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 spans="3:14" x14ac:dyDescent="0.2"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 spans="3:14" x14ac:dyDescent="0.2"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 spans="3:14" x14ac:dyDescent="0.2"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 spans="3:14" x14ac:dyDescent="0.2"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 spans="3:14" x14ac:dyDescent="0.2"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 spans="3:14" x14ac:dyDescent="0.2"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 spans="3:14" x14ac:dyDescent="0.2"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 spans="3:14" x14ac:dyDescent="0.2"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 spans="3:14" x14ac:dyDescent="0.2"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 spans="3:14" x14ac:dyDescent="0.2"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 spans="3:14" x14ac:dyDescent="0.2"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 spans="3:14" x14ac:dyDescent="0.2"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 spans="3:14" x14ac:dyDescent="0.2"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 spans="3:14" x14ac:dyDescent="0.2"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 spans="3:14" x14ac:dyDescent="0.2"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 spans="3:14" x14ac:dyDescent="0.2"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 spans="3:14" x14ac:dyDescent="0.2"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 spans="3:14" x14ac:dyDescent="0.2"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 spans="3:14" x14ac:dyDescent="0.2"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 spans="3:14" x14ac:dyDescent="0.2"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 spans="3:14" x14ac:dyDescent="0.2"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 spans="3:14" x14ac:dyDescent="0.2"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 spans="3:14" x14ac:dyDescent="0.2"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 spans="3:14" x14ac:dyDescent="0.2"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 spans="3:14" x14ac:dyDescent="0.2"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 spans="3:14" x14ac:dyDescent="0.2"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 spans="3:14" x14ac:dyDescent="0.2"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 spans="3:14" x14ac:dyDescent="0.2"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 spans="3:14" x14ac:dyDescent="0.2"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 spans="3:14" x14ac:dyDescent="0.2"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 spans="3:14" x14ac:dyDescent="0.2"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 spans="3:14" x14ac:dyDescent="0.2"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 spans="3:14" x14ac:dyDescent="0.2"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 spans="3:14" x14ac:dyDescent="0.2"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 spans="3:14" x14ac:dyDescent="0.2"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 spans="3:14" x14ac:dyDescent="0.2"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 spans="3:14" x14ac:dyDescent="0.2"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 spans="3:14" x14ac:dyDescent="0.2"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 spans="3:14" x14ac:dyDescent="0.2"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 spans="3:14" x14ac:dyDescent="0.2"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 spans="3:14" x14ac:dyDescent="0.2"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 spans="3:14" x14ac:dyDescent="0.2"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 spans="3:14" x14ac:dyDescent="0.2"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3:14" x14ac:dyDescent="0.2"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 spans="3:14" x14ac:dyDescent="0.2"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 spans="3:14" x14ac:dyDescent="0.2"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 spans="3:14" x14ac:dyDescent="0.2"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 spans="3:14" x14ac:dyDescent="0.2"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 spans="3:14" x14ac:dyDescent="0.2"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3:14" x14ac:dyDescent="0.2"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3:14" x14ac:dyDescent="0.2"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 spans="3:14" x14ac:dyDescent="0.2"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 spans="3:14" x14ac:dyDescent="0.2"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 spans="3:14" x14ac:dyDescent="0.2"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 spans="3:14" x14ac:dyDescent="0.2"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 spans="3:14" x14ac:dyDescent="0.2"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 spans="3:14" x14ac:dyDescent="0.2"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 spans="3:14" x14ac:dyDescent="0.2"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 spans="3:14" x14ac:dyDescent="0.2"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 spans="3:14" x14ac:dyDescent="0.2"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 spans="3:14" x14ac:dyDescent="0.2"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 spans="3:14" x14ac:dyDescent="0.2"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 spans="3:14" x14ac:dyDescent="0.2"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 spans="3:14" x14ac:dyDescent="0.2"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3:14" x14ac:dyDescent="0.2"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 spans="3:14" x14ac:dyDescent="0.2"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 spans="3:14" x14ac:dyDescent="0.2"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 spans="3:14" x14ac:dyDescent="0.2"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 spans="3:14" x14ac:dyDescent="0.2"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 spans="3:14" x14ac:dyDescent="0.2"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3:14" x14ac:dyDescent="0.2"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3:14" x14ac:dyDescent="0.2"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 spans="3:14" x14ac:dyDescent="0.2"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 spans="3:14" x14ac:dyDescent="0.2"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 spans="3:14" x14ac:dyDescent="0.2"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 spans="3:14" x14ac:dyDescent="0.2"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 spans="3:14" x14ac:dyDescent="0.2"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 spans="3:14" x14ac:dyDescent="0.2"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 spans="3:14" x14ac:dyDescent="0.2"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 spans="3:14" x14ac:dyDescent="0.2"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3:14" x14ac:dyDescent="0.2"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 spans="3:14" x14ac:dyDescent="0.2"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 spans="3:14" x14ac:dyDescent="0.2"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 spans="3:14" x14ac:dyDescent="0.2"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 spans="3:14" x14ac:dyDescent="0.2"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 spans="3:14" x14ac:dyDescent="0.2"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3:14" x14ac:dyDescent="0.2"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3:14" x14ac:dyDescent="0.2"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 spans="3:14" x14ac:dyDescent="0.2"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 spans="3:14" x14ac:dyDescent="0.2"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 spans="3:14" x14ac:dyDescent="0.2"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 spans="3:14" x14ac:dyDescent="0.2"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 spans="3:14" x14ac:dyDescent="0.2"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 spans="3:14" x14ac:dyDescent="0.2"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 spans="3:14" x14ac:dyDescent="0.2"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 spans="3:14" x14ac:dyDescent="0.2"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 spans="3:14" x14ac:dyDescent="0.2"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 spans="3:14" x14ac:dyDescent="0.2"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 spans="3:14" x14ac:dyDescent="0.2"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 spans="3:14" x14ac:dyDescent="0.2"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 spans="3:14" x14ac:dyDescent="0.2"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 spans="3:14" x14ac:dyDescent="0.2"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 spans="3:14" x14ac:dyDescent="0.2"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 spans="3:14" x14ac:dyDescent="0.2"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3:14" x14ac:dyDescent="0.2"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 spans="3:14" x14ac:dyDescent="0.2"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 spans="3:14" x14ac:dyDescent="0.2"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 spans="3:14" x14ac:dyDescent="0.2"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 spans="3:14" x14ac:dyDescent="0.2"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 spans="3:14" x14ac:dyDescent="0.2"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 spans="3:14" x14ac:dyDescent="0.2"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 spans="3:14" x14ac:dyDescent="0.2"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 spans="3:14" x14ac:dyDescent="0.2"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 spans="3:14" x14ac:dyDescent="0.2"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 spans="3:14" x14ac:dyDescent="0.2"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 spans="3:14" x14ac:dyDescent="0.2"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 spans="3:14" x14ac:dyDescent="0.2"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 spans="3:14" x14ac:dyDescent="0.2"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 spans="3:14" x14ac:dyDescent="0.2"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 spans="3:14" x14ac:dyDescent="0.2"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 spans="3:14" x14ac:dyDescent="0.2"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 spans="3:14" x14ac:dyDescent="0.2"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 spans="3:14" x14ac:dyDescent="0.2"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 spans="3:14" x14ac:dyDescent="0.2"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 spans="3:14" x14ac:dyDescent="0.2"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 spans="3:14" x14ac:dyDescent="0.2"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 spans="3:14" x14ac:dyDescent="0.2"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 spans="3:14" x14ac:dyDescent="0.2"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 spans="3:14" x14ac:dyDescent="0.2"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 spans="3:14" x14ac:dyDescent="0.2"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 spans="3:14" x14ac:dyDescent="0.2"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 spans="3:14" x14ac:dyDescent="0.2"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 spans="3:14" x14ac:dyDescent="0.2"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 spans="3:14" x14ac:dyDescent="0.2"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 spans="3:14" x14ac:dyDescent="0.2"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 spans="3:14" x14ac:dyDescent="0.2"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 spans="3:14" x14ac:dyDescent="0.2"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 spans="3:14" x14ac:dyDescent="0.2"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 spans="3:14" x14ac:dyDescent="0.2"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 spans="3:14" x14ac:dyDescent="0.2"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 spans="3:14" x14ac:dyDescent="0.2"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 spans="3:14" x14ac:dyDescent="0.2"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 spans="3:14" x14ac:dyDescent="0.2"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 spans="3:14" x14ac:dyDescent="0.2"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 spans="3:14" x14ac:dyDescent="0.2"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 spans="3:14" x14ac:dyDescent="0.2"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 spans="3:14" x14ac:dyDescent="0.2"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 spans="3:14" x14ac:dyDescent="0.2"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 spans="3:14" x14ac:dyDescent="0.2"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 spans="3:14" x14ac:dyDescent="0.2"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 spans="3:14" x14ac:dyDescent="0.2"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 spans="3:14" x14ac:dyDescent="0.2"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 spans="3:14" x14ac:dyDescent="0.2"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 spans="3:14" x14ac:dyDescent="0.2"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 spans="3:14" x14ac:dyDescent="0.2"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 spans="3:14" x14ac:dyDescent="0.2"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 spans="3:14" x14ac:dyDescent="0.2"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 spans="3:14" x14ac:dyDescent="0.2"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 spans="3:14" x14ac:dyDescent="0.2"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 spans="3:14" x14ac:dyDescent="0.2"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 spans="3:14" x14ac:dyDescent="0.2"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 spans="3:14" x14ac:dyDescent="0.2"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 spans="3:14" x14ac:dyDescent="0.2"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 spans="3:14" x14ac:dyDescent="0.2"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 spans="3:14" x14ac:dyDescent="0.2"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 spans="3:14" x14ac:dyDescent="0.2"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 spans="3:14" x14ac:dyDescent="0.2"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 spans="3:14" x14ac:dyDescent="0.2"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 spans="3:14" x14ac:dyDescent="0.2"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 spans="3:14" x14ac:dyDescent="0.2"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 spans="3:14" x14ac:dyDescent="0.2"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 spans="3:14" x14ac:dyDescent="0.2"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 spans="3:14" x14ac:dyDescent="0.2"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 spans="3:14" x14ac:dyDescent="0.2"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  <row r="1000" spans="3:14" x14ac:dyDescent="0.2"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3:14" x14ac:dyDescent="0.2"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</row>
    <row r="1002" spans="3:14" x14ac:dyDescent="0.2"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</row>
    <row r="1003" spans="3:14" x14ac:dyDescent="0.2"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3:14" x14ac:dyDescent="0.2"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3:14" x14ac:dyDescent="0.2"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3:14" x14ac:dyDescent="0.2"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3:14" x14ac:dyDescent="0.2"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</row>
    <row r="1008" spans="3:14" x14ac:dyDescent="0.2"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</row>
    <row r="1009" spans="3:14" x14ac:dyDescent="0.2"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</row>
    <row r="1010" spans="3:14" x14ac:dyDescent="0.2"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</row>
    <row r="1011" spans="3:14" x14ac:dyDescent="0.2"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3:14" x14ac:dyDescent="0.2"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3:14" x14ac:dyDescent="0.2"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</row>
    <row r="1014" spans="3:14" x14ac:dyDescent="0.2"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</row>
    <row r="1015" spans="3:14" x14ac:dyDescent="0.2"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</row>
    <row r="1016" spans="3:14" x14ac:dyDescent="0.2"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</row>
    <row r="1017" spans="3:14" x14ac:dyDescent="0.2"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</row>
    <row r="1018" spans="3:14" x14ac:dyDescent="0.2"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</row>
    <row r="1019" spans="3:14" x14ac:dyDescent="0.2"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</row>
    <row r="1020" spans="3:14" x14ac:dyDescent="0.2"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</row>
    <row r="1021" spans="3:14" x14ac:dyDescent="0.2"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</row>
    <row r="1022" spans="3:14" x14ac:dyDescent="0.2"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</row>
    <row r="1023" spans="3:14" x14ac:dyDescent="0.2"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</row>
    <row r="1024" spans="3:14" x14ac:dyDescent="0.2"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</row>
    <row r="1025" spans="3:14" x14ac:dyDescent="0.2"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3:14" x14ac:dyDescent="0.2"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</row>
    <row r="1027" spans="3:14" x14ac:dyDescent="0.2"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</row>
    <row r="1028" spans="3:14" x14ac:dyDescent="0.2"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</row>
    <row r="1029" spans="3:14" x14ac:dyDescent="0.2"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</row>
    <row r="1030" spans="3:14" x14ac:dyDescent="0.2"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</row>
    <row r="1031" spans="3:14" x14ac:dyDescent="0.2"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3:14" x14ac:dyDescent="0.2"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3:14" x14ac:dyDescent="0.2"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</row>
    <row r="1034" spans="3:14" x14ac:dyDescent="0.2"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</row>
    <row r="1035" spans="3:14" x14ac:dyDescent="0.2"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</row>
    <row r="1036" spans="3:14" x14ac:dyDescent="0.2"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</row>
    <row r="1037" spans="3:14" x14ac:dyDescent="0.2"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</row>
    <row r="1038" spans="3:14" x14ac:dyDescent="0.2"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</row>
    <row r="1039" spans="3:14" x14ac:dyDescent="0.2"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3:14" x14ac:dyDescent="0.2"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3:14" x14ac:dyDescent="0.2"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3:14" x14ac:dyDescent="0.2"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</row>
    <row r="1043" spans="3:14" x14ac:dyDescent="0.2"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</row>
    <row r="1044" spans="3:14" x14ac:dyDescent="0.2"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</row>
    <row r="1045" spans="3:14" x14ac:dyDescent="0.2"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</row>
    <row r="1046" spans="3:14" x14ac:dyDescent="0.2"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</row>
    <row r="1047" spans="3:14" x14ac:dyDescent="0.2"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3:14" x14ac:dyDescent="0.2"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3:14" x14ac:dyDescent="0.2"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</row>
    <row r="1050" spans="3:14" x14ac:dyDescent="0.2"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</row>
    <row r="1051" spans="3:14" x14ac:dyDescent="0.2"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</row>
    <row r="1052" spans="3:14" x14ac:dyDescent="0.2"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</row>
    <row r="1053" spans="3:14" x14ac:dyDescent="0.2"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</row>
    <row r="1054" spans="3:14" x14ac:dyDescent="0.2"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</row>
    <row r="1055" spans="3:14" x14ac:dyDescent="0.2"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</row>
    <row r="1056" spans="3:14" x14ac:dyDescent="0.2"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</row>
    <row r="1057" spans="3:14" x14ac:dyDescent="0.2"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</row>
    <row r="1058" spans="3:14" x14ac:dyDescent="0.2"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</row>
    <row r="1059" spans="3:14" x14ac:dyDescent="0.2"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</row>
    <row r="1060" spans="3:14" x14ac:dyDescent="0.2"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</row>
    <row r="1061" spans="3:14" x14ac:dyDescent="0.2"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</row>
    <row r="1062" spans="3:14" x14ac:dyDescent="0.2"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</row>
    <row r="1063" spans="3:14" x14ac:dyDescent="0.2"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</row>
    <row r="1064" spans="3:14" x14ac:dyDescent="0.2"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</row>
    <row r="1065" spans="3:14" x14ac:dyDescent="0.2"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3:14" x14ac:dyDescent="0.2"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</row>
    <row r="1067" spans="3:14" x14ac:dyDescent="0.2"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</row>
    <row r="1068" spans="3:14" x14ac:dyDescent="0.2"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</row>
    <row r="1069" spans="3:14" x14ac:dyDescent="0.2"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</row>
    <row r="1070" spans="3:14" x14ac:dyDescent="0.2"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</row>
    <row r="1071" spans="3:14" x14ac:dyDescent="0.2"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3:14" x14ac:dyDescent="0.2"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3:14" x14ac:dyDescent="0.2"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3:14" x14ac:dyDescent="0.2"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</row>
    <row r="1075" spans="3:14" x14ac:dyDescent="0.2"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</row>
    <row r="1076" spans="3:14" x14ac:dyDescent="0.2"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</row>
    <row r="1077" spans="3:14" x14ac:dyDescent="0.2"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</row>
    <row r="1078" spans="3:14" x14ac:dyDescent="0.2"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</row>
    <row r="1079" spans="3:14" x14ac:dyDescent="0.2"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3:14" x14ac:dyDescent="0.2"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3:14" x14ac:dyDescent="0.2"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3:14" x14ac:dyDescent="0.2"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</row>
    <row r="1083" spans="3:14" x14ac:dyDescent="0.2"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</row>
    <row r="1084" spans="3:14" x14ac:dyDescent="0.2"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</row>
    <row r="1085" spans="3:14" x14ac:dyDescent="0.2"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</row>
    <row r="1086" spans="3:14" x14ac:dyDescent="0.2"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</row>
    <row r="1087" spans="3:14" x14ac:dyDescent="0.2"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3:14" x14ac:dyDescent="0.2"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3:14" x14ac:dyDescent="0.2"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</row>
    <row r="1090" spans="3:14" x14ac:dyDescent="0.2"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</row>
    <row r="1091" spans="3:14" x14ac:dyDescent="0.2"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</row>
    <row r="1092" spans="3:14" x14ac:dyDescent="0.2"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</row>
    <row r="1093" spans="3:14" x14ac:dyDescent="0.2"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</row>
    <row r="1094" spans="3:14" x14ac:dyDescent="0.2"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</row>
    <row r="1095" spans="3:14" x14ac:dyDescent="0.2"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</row>
    <row r="1096" spans="3:14" x14ac:dyDescent="0.2"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</row>
    <row r="1097" spans="3:14" x14ac:dyDescent="0.2"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</row>
    <row r="1098" spans="3:14" x14ac:dyDescent="0.2"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</row>
    <row r="1099" spans="3:14" x14ac:dyDescent="0.2"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</row>
    <row r="1100" spans="3:14" x14ac:dyDescent="0.2"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</row>
    <row r="1101" spans="3:14" x14ac:dyDescent="0.2"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</row>
    <row r="1102" spans="3:14" x14ac:dyDescent="0.2"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</row>
    <row r="1103" spans="3:14" x14ac:dyDescent="0.2"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</row>
    <row r="1104" spans="3:14" x14ac:dyDescent="0.2"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</row>
    <row r="1105" spans="3:14" x14ac:dyDescent="0.2"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</row>
    <row r="1106" spans="3:14" x14ac:dyDescent="0.2"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3:14" x14ac:dyDescent="0.2"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</row>
    <row r="1108" spans="3:14" x14ac:dyDescent="0.2"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</row>
    <row r="1109" spans="3:14" x14ac:dyDescent="0.2"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</row>
    <row r="1110" spans="3:14" x14ac:dyDescent="0.2"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</row>
    <row r="1111" spans="3:14" x14ac:dyDescent="0.2"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</row>
    <row r="1112" spans="3:14" x14ac:dyDescent="0.2"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</row>
    <row r="1113" spans="3:14" x14ac:dyDescent="0.2"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</row>
    <row r="1114" spans="3:14" x14ac:dyDescent="0.2"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</row>
    <row r="1115" spans="3:14" x14ac:dyDescent="0.2"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</row>
    <row r="1116" spans="3:14" x14ac:dyDescent="0.2"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</row>
    <row r="1117" spans="3:14" x14ac:dyDescent="0.2"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</row>
    <row r="1118" spans="3:14" x14ac:dyDescent="0.2"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</row>
    <row r="1119" spans="3:14" x14ac:dyDescent="0.2"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</row>
    <row r="1120" spans="3:14" x14ac:dyDescent="0.2"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</row>
    <row r="1121" spans="3:14" x14ac:dyDescent="0.2"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</row>
    <row r="1122" spans="3:14" x14ac:dyDescent="0.2"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</row>
    <row r="1123" spans="3:14" x14ac:dyDescent="0.2"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</row>
    <row r="1124" spans="3:14" x14ac:dyDescent="0.2"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</row>
    <row r="1125" spans="3:14" x14ac:dyDescent="0.2"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</row>
    <row r="1126" spans="3:14" x14ac:dyDescent="0.2"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</row>
    <row r="1127" spans="3:14" x14ac:dyDescent="0.2"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</row>
    <row r="1128" spans="3:14" x14ac:dyDescent="0.2"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</row>
    <row r="1129" spans="3:14" x14ac:dyDescent="0.2"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</row>
    <row r="1130" spans="3:14" x14ac:dyDescent="0.2"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</row>
    <row r="1131" spans="3:14" x14ac:dyDescent="0.2"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</row>
    <row r="1132" spans="3:14" x14ac:dyDescent="0.2"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</row>
    <row r="1133" spans="3:14" x14ac:dyDescent="0.2"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</row>
    <row r="1134" spans="3:14" x14ac:dyDescent="0.2"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</row>
    <row r="1135" spans="3:14" x14ac:dyDescent="0.2"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</row>
    <row r="1136" spans="3:14" x14ac:dyDescent="0.2"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3:14" x14ac:dyDescent="0.2"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</row>
    <row r="1138" spans="3:14" x14ac:dyDescent="0.2"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</row>
    <row r="1139" spans="3:14" x14ac:dyDescent="0.2"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</row>
    <row r="1140" spans="3:14" x14ac:dyDescent="0.2"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</row>
    <row r="1141" spans="3:14" x14ac:dyDescent="0.2"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3:14" x14ac:dyDescent="0.2"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</row>
    <row r="1143" spans="3:14" x14ac:dyDescent="0.2"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</row>
    <row r="1144" spans="3:14" x14ac:dyDescent="0.2"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</row>
    <row r="1145" spans="3:14" x14ac:dyDescent="0.2"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</row>
    <row r="1146" spans="3:14" x14ac:dyDescent="0.2"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</row>
    <row r="1147" spans="3:14" x14ac:dyDescent="0.2"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3:14" x14ac:dyDescent="0.2"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3:14" x14ac:dyDescent="0.2"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</row>
    <row r="1150" spans="3:14" x14ac:dyDescent="0.2"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</row>
    <row r="1151" spans="3:14" x14ac:dyDescent="0.2"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</row>
    <row r="1152" spans="3:14" x14ac:dyDescent="0.2"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</row>
    <row r="1153" spans="3:14" x14ac:dyDescent="0.2"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</row>
    <row r="1154" spans="3:14" x14ac:dyDescent="0.2"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</row>
    <row r="1155" spans="3:14" x14ac:dyDescent="0.2"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</row>
    <row r="1156" spans="3:14" x14ac:dyDescent="0.2"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</row>
    <row r="1157" spans="3:14" x14ac:dyDescent="0.2"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</row>
    <row r="1158" spans="3:14" x14ac:dyDescent="0.2"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</row>
    <row r="1159" spans="3:14" x14ac:dyDescent="0.2"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</row>
    <row r="1160" spans="3:14" x14ac:dyDescent="0.2"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</row>
    <row r="1161" spans="3:14" x14ac:dyDescent="0.2"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</row>
    <row r="1162" spans="3:14" x14ac:dyDescent="0.2"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</row>
    <row r="1163" spans="3:14" x14ac:dyDescent="0.2"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</row>
    <row r="1164" spans="3:14" x14ac:dyDescent="0.2"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</row>
    <row r="1165" spans="3:14" x14ac:dyDescent="0.2"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</row>
    <row r="1166" spans="3:14" x14ac:dyDescent="0.2"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</row>
    <row r="1167" spans="3:14" x14ac:dyDescent="0.2"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</row>
    <row r="1168" spans="3:14" x14ac:dyDescent="0.2"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</row>
    <row r="1169" spans="3:14" x14ac:dyDescent="0.2"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</row>
    <row r="1170" spans="3:14" x14ac:dyDescent="0.2"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</row>
    <row r="1171" spans="3:14" x14ac:dyDescent="0.2"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</row>
    <row r="1172" spans="3:14" x14ac:dyDescent="0.2"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</row>
    <row r="1173" spans="3:14" x14ac:dyDescent="0.2"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</row>
    <row r="1174" spans="3:14" x14ac:dyDescent="0.2"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</row>
    <row r="1175" spans="3:14" x14ac:dyDescent="0.2"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</row>
    <row r="1176" spans="3:14" x14ac:dyDescent="0.2"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</row>
    <row r="1177" spans="3:14" x14ac:dyDescent="0.2"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</row>
    <row r="1178" spans="3:14" x14ac:dyDescent="0.2"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</row>
    <row r="1179" spans="3:14" x14ac:dyDescent="0.2"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</row>
    <row r="1180" spans="3:14" x14ac:dyDescent="0.2"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</row>
    <row r="1181" spans="3:14" x14ac:dyDescent="0.2"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</row>
    <row r="1182" spans="3:14" x14ac:dyDescent="0.2"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</row>
    <row r="1183" spans="3:14" x14ac:dyDescent="0.2"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</row>
    <row r="1184" spans="3:14" x14ac:dyDescent="0.2"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</row>
    <row r="1185" spans="3:14" x14ac:dyDescent="0.2"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</row>
    <row r="1186" spans="3:14" x14ac:dyDescent="0.2"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</row>
    <row r="1187" spans="3:14" x14ac:dyDescent="0.2"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</row>
    <row r="1188" spans="3:14" x14ac:dyDescent="0.2"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</row>
    <row r="1189" spans="3:14" x14ac:dyDescent="0.2"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</row>
    <row r="1190" spans="3:14" x14ac:dyDescent="0.2"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</row>
    <row r="1191" spans="3:14" x14ac:dyDescent="0.2"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</row>
    <row r="1192" spans="3:14" x14ac:dyDescent="0.2"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</row>
    <row r="1193" spans="3:14" x14ac:dyDescent="0.2"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</row>
    <row r="1194" spans="3:14" x14ac:dyDescent="0.2"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</row>
    <row r="1195" spans="3:14" x14ac:dyDescent="0.2"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</row>
    <row r="1196" spans="3:14" x14ac:dyDescent="0.2"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</row>
    <row r="1197" spans="3:14" x14ac:dyDescent="0.2"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</row>
    <row r="1198" spans="3:14" x14ac:dyDescent="0.2"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</row>
    <row r="1199" spans="3:14" x14ac:dyDescent="0.2"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3:14" x14ac:dyDescent="0.2"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3:14" x14ac:dyDescent="0.2"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3:14" x14ac:dyDescent="0.2"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</row>
    <row r="1203" spans="3:14" x14ac:dyDescent="0.2"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</row>
    <row r="1204" spans="3:14" x14ac:dyDescent="0.2"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</row>
    <row r="1205" spans="3:14" x14ac:dyDescent="0.2"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</row>
    <row r="1206" spans="3:14" x14ac:dyDescent="0.2"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</row>
    <row r="1207" spans="3:14" x14ac:dyDescent="0.2"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3:14" x14ac:dyDescent="0.2"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3:14" x14ac:dyDescent="0.2"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3:14" x14ac:dyDescent="0.2"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</row>
    <row r="1211" spans="3:14" x14ac:dyDescent="0.2"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</row>
    <row r="1212" spans="3:14" x14ac:dyDescent="0.2"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</row>
    <row r="1213" spans="3:14" x14ac:dyDescent="0.2"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</row>
    <row r="1214" spans="3:14" x14ac:dyDescent="0.2"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</row>
    <row r="1215" spans="3:14" x14ac:dyDescent="0.2"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3:14" x14ac:dyDescent="0.2"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3:14" x14ac:dyDescent="0.2"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3:14" x14ac:dyDescent="0.2"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</row>
    <row r="1219" spans="3:14" x14ac:dyDescent="0.2"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</row>
    <row r="1220" spans="3:14" x14ac:dyDescent="0.2"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</row>
    <row r="1221" spans="3:14" x14ac:dyDescent="0.2"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</row>
    <row r="1222" spans="3:14" x14ac:dyDescent="0.2"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</row>
    <row r="1223" spans="3:14" x14ac:dyDescent="0.2"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3:14" x14ac:dyDescent="0.2"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3:14" x14ac:dyDescent="0.2"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</row>
    <row r="1226" spans="3:14" x14ac:dyDescent="0.2"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</row>
    <row r="1227" spans="3:14" x14ac:dyDescent="0.2"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</row>
    <row r="1228" spans="3:14" x14ac:dyDescent="0.2"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</row>
    <row r="1229" spans="3:14" x14ac:dyDescent="0.2"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</row>
    <row r="1230" spans="3:14" x14ac:dyDescent="0.2"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</row>
    <row r="1231" spans="3:14" x14ac:dyDescent="0.2"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</row>
    <row r="1232" spans="3:14" x14ac:dyDescent="0.2"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</row>
    <row r="1233" spans="3:14" x14ac:dyDescent="0.2"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</row>
    <row r="1234" spans="3:14" x14ac:dyDescent="0.2"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</row>
    <row r="1235" spans="3:14" x14ac:dyDescent="0.2"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</row>
    <row r="1236" spans="3:14" x14ac:dyDescent="0.2"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</row>
    <row r="1237" spans="3:14" x14ac:dyDescent="0.2"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</row>
    <row r="1238" spans="3:14" x14ac:dyDescent="0.2"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</row>
    <row r="1239" spans="3:14" x14ac:dyDescent="0.2"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</row>
    <row r="1240" spans="3:14" x14ac:dyDescent="0.2"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</row>
    <row r="1241" spans="3:14" x14ac:dyDescent="0.2"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</row>
    <row r="1242" spans="3:14" x14ac:dyDescent="0.2"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</row>
    <row r="1243" spans="3:14" x14ac:dyDescent="0.2"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</row>
    <row r="1244" spans="3:14" x14ac:dyDescent="0.2"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</row>
    <row r="1245" spans="3:14" x14ac:dyDescent="0.2"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</row>
    <row r="1246" spans="3:14" x14ac:dyDescent="0.2"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</row>
    <row r="1247" spans="3:14" x14ac:dyDescent="0.2"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</row>
    <row r="1248" spans="3:14" x14ac:dyDescent="0.2"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</row>
    <row r="1249" spans="3:14" x14ac:dyDescent="0.2"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</row>
    <row r="1250" spans="3:14" x14ac:dyDescent="0.2"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</row>
    <row r="1251" spans="3:14" x14ac:dyDescent="0.2"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</row>
    <row r="1252" spans="3:14" x14ac:dyDescent="0.2"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</row>
    <row r="1253" spans="3:14" x14ac:dyDescent="0.2"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</row>
    <row r="1254" spans="3:14" x14ac:dyDescent="0.2"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</row>
    <row r="1255" spans="3:14" x14ac:dyDescent="0.2"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</row>
    <row r="1256" spans="3:14" x14ac:dyDescent="0.2"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</row>
    <row r="1257" spans="3:14" x14ac:dyDescent="0.2"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</row>
    <row r="1258" spans="3:14" x14ac:dyDescent="0.2"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</row>
    <row r="1259" spans="3:14" x14ac:dyDescent="0.2"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</row>
    <row r="1260" spans="3:14" x14ac:dyDescent="0.2"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</row>
    <row r="1261" spans="3:14" x14ac:dyDescent="0.2"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</row>
    <row r="1262" spans="3:14" x14ac:dyDescent="0.2"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</row>
    <row r="1263" spans="3:14" x14ac:dyDescent="0.2"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</row>
    <row r="1264" spans="3:14" x14ac:dyDescent="0.2"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</row>
    <row r="1265" spans="3:14" x14ac:dyDescent="0.2"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</row>
    <row r="1266" spans="3:14" x14ac:dyDescent="0.2"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</row>
    <row r="1267" spans="3:14" x14ac:dyDescent="0.2"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</row>
    <row r="1268" spans="3:14" x14ac:dyDescent="0.2"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</row>
    <row r="1269" spans="3:14" x14ac:dyDescent="0.2"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</row>
    <row r="1270" spans="3:14" x14ac:dyDescent="0.2"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</row>
    <row r="1271" spans="3:14" x14ac:dyDescent="0.2"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</row>
    <row r="1272" spans="3:14" x14ac:dyDescent="0.2"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</row>
    <row r="1273" spans="3:14" x14ac:dyDescent="0.2"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</row>
    <row r="1274" spans="3:14" x14ac:dyDescent="0.2"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</row>
    <row r="1275" spans="3:14" x14ac:dyDescent="0.2"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</row>
    <row r="1276" spans="3:14" x14ac:dyDescent="0.2"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</row>
    <row r="1277" spans="3:14" x14ac:dyDescent="0.2"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3:14" x14ac:dyDescent="0.2"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</row>
    <row r="1279" spans="3:14" x14ac:dyDescent="0.2"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</row>
    <row r="1280" spans="3:14" x14ac:dyDescent="0.2"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</row>
    <row r="1281" spans="3:14" x14ac:dyDescent="0.2"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</row>
    <row r="1282" spans="3:14" x14ac:dyDescent="0.2"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</row>
    <row r="1283" spans="3:14" x14ac:dyDescent="0.2"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3:14" x14ac:dyDescent="0.2"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3:14" x14ac:dyDescent="0.2"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</row>
    <row r="1286" spans="3:14" x14ac:dyDescent="0.2"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</row>
    <row r="1287" spans="3:14" x14ac:dyDescent="0.2"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</row>
    <row r="1288" spans="3:14" x14ac:dyDescent="0.2"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</row>
    <row r="1289" spans="3:14" x14ac:dyDescent="0.2"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</row>
    <row r="1290" spans="3:14" x14ac:dyDescent="0.2"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</row>
    <row r="1291" spans="3:14" x14ac:dyDescent="0.2"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</row>
    <row r="1292" spans="3:14" x14ac:dyDescent="0.2"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</row>
    <row r="1293" spans="3:14" x14ac:dyDescent="0.2"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</row>
    <row r="1294" spans="3:14" x14ac:dyDescent="0.2"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</row>
    <row r="1295" spans="3:14" x14ac:dyDescent="0.2"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</row>
    <row r="1296" spans="3:14" x14ac:dyDescent="0.2"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</row>
    <row r="1297" spans="3:14" x14ac:dyDescent="0.2"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</row>
    <row r="1298" spans="3:14" x14ac:dyDescent="0.2"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</row>
    <row r="1299" spans="3:14" x14ac:dyDescent="0.2"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</row>
    <row r="1300" spans="3:14" x14ac:dyDescent="0.2"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</row>
    <row r="1301" spans="3:14" x14ac:dyDescent="0.2"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</row>
    <row r="1302" spans="3:14" x14ac:dyDescent="0.2"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</row>
    <row r="1303" spans="3:14" x14ac:dyDescent="0.2"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</row>
    <row r="1304" spans="3:14" x14ac:dyDescent="0.2"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</row>
    <row r="1305" spans="3:14" x14ac:dyDescent="0.2"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</row>
    <row r="1306" spans="3:14" x14ac:dyDescent="0.2"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</row>
    <row r="1307" spans="3:14" x14ac:dyDescent="0.2"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</row>
    <row r="1308" spans="3:14" x14ac:dyDescent="0.2"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</row>
    <row r="1309" spans="3:14" x14ac:dyDescent="0.2"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</row>
    <row r="1310" spans="3:14" x14ac:dyDescent="0.2"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</row>
    <row r="1311" spans="3:14" x14ac:dyDescent="0.2"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</row>
    <row r="1312" spans="3:14" x14ac:dyDescent="0.2"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</row>
    <row r="1313" spans="3:14" x14ac:dyDescent="0.2"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3:14" x14ac:dyDescent="0.2"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</row>
    <row r="1315" spans="3:14" x14ac:dyDescent="0.2"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</row>
    <row r="1316" spans="3:14" x14ac:dyDescent="0.2"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</row>
    <row r="1317" spans="3:14" x14ac:dyDescent="0.2"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</row>
    <row r="1318" spans="3:14" x14ac:dyDescent="0.2"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</row>
    <row r="1319" spans="3:14" x14ac:dyDescent="0.2"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</row>
    <row r="1320" spans="3:14" x14ac:dyDescent="0.2"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</row>
    <row r="1321" spans="3:14" x14ac:dyDescent="0.2"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</row>
    <row r="1322" spans="3:14" x14ac:dyDescent="0.2"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</row>
    <row r="1323" spans="3:14" x14ac:dyDescent="0.2"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</row>
    <row r="1324" spans="3:14" x14ac:dyDescent="0.2"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</row>
    <row r="1325" spans="3:14" x14ac:dyDescent="0.2"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</row>
    <row r="1326" spans="3:14" x14ac:dyDescent="0.2"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</row>
    <row r="1327" spans="3:14" x14ac:dyDescent="0.2"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</row>
    <row r="1328" spans="3:14" x14ac:dyDescent="0.2"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</row>
    <row r="1329" spans="3:14" x14ac:dyDescent="0.2"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</row>
    <row r="1330" spans="3:14" x14ac:dyDescent="0.2"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</row>
    <row r="1331" spans="3:14" x14ac:dyDescent="0.2"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</row>
    <row r="1332" spans="3:14" x14ac:dyDescent="0.2"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</row>
    <row r="1333" spans="3:14" x14ac:dyDescent="0.2"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</row>
    <row r="1334" spans="3:14" x14ac:dyDescent="0.2"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</row>
    <row r="1335" spans="3:14" x14ac:dyDescent="0.2"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</row>
    <row r="1336" spans="3:14" x14ac:dyDescent="0.2"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</row>
    <row r="1337" spans="3:14" x14ac:dyDescent="0.2"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</row>
    <row r="1338" spans="3:14" x14ac:dyDescent="0.2"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</row>
    <row r="1339" spans="3:14" x14ac:dyDescent="0.2"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</row>
    <row r="1340" spans="3:14" x14ac:dyDescent="0.2"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</row>
    <row r="1341" spans="3:14" x14ac:dyDescent="0.2"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</row>
    <row r="1342" spans="3:14" x14ac:dyDescent="0.2"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</row>
    <row r="1343" spans="3:14" x14ac:dyDescent="0.2"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</row>
    <row r="1344" spans="3:14" x14ac:dyDescent="0.2"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</row>
    <row r="1345" spans="3:14" x14ac:dyDescent="0.2"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</row>
    <row r="1346" spans="3:14" x14ac:dyDescent="0.2"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</row>
    <row r="1347" spans="3:14" x14ac:dyDescent="0.2"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</row>
    <row r="1348" spans="3:14" x14ac:dyDescent="0.2"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</row>
    <row r="1349" spans="3:14" x14ac:dyDescent="0.2"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</row>
    <row r="1350" spans="3:14" x14ac:dyDescent="0.2"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</row>
    <row r="1351" spans="3:14" x14ac:dyDescent="0.2"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</row>
    <row r="1352" spans="3:14" x14ac:dyDescent="0.2"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</row>
    <row r="1353" spans="3:14" x14ac:dyDescent="0.2"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</row>
    <row r="1354" spans="3:14" x14ac:dyDescent="0.2"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</row>
    <row r="1355" spans="3:14" x14ac:dyDescent="0.2"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</row>
    <row r="1356" spans="3:14" x14ac:dyDescent="0.2"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</row>
    <row r="1357" spans="3:14" x14ac:dyDescent="0.2"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</row>
    <row r="1358" spans="3:14" x14ac:dyDescent="0.2"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</row>
    <row r="1359" spans="3:14" x14ac:dyDescent="0.2"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</row>
    <row r="1360" spans="3:14" x14ac:dyDescent="0.2"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</row>
    <row r="1361" spans="3:14" x14ac:dyDescent="0.2"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</row>
    <row r="1362" spans="3:14" x14ac:dyDescent="0.2"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</row>
    <row r="1363" spans="3:14" x14ac:dyDescent="0.2"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</row>
    <row r="1364" spans="3:14" x14ac:dyDescent="0.2"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</row>
    <row r="1365" spans="3:14" x14ac:dyDescent="0.2"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</row>
    <row r="1366" spans="3:14" x14ac:dyDescent="0.2"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</row>
    <row r="1367" spans="3:14" x14ac:dyDescent="0.2"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</row>
    <row r="1368" spans="3:14" x14ac:dyDescent="0.2"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</row>
    <row r="1369" spans="3:14" x14ac:dyDescent="0.2"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</row>
    <row r="1370" spans="3:14" x14ac:dyDescent="0.2"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</row>
    <row r="1371" spans="3:14" x14ac:dyDescent="0.2"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</row>
    <row r="1372" spans="3:14" x14ac:dyDescent="0.2"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</row>
    <row r="1373" spans="3:14" x14ac:dyDescent="0.2"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</row>
    <row r="1374" spans="3:14" x14ac:dyDescent="0.2"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</row>
    <row r="1375" spans="3:14" x14ac:dyDescent="0.2"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</row>
    <row r="1376" spans="3:14" x14ac:dyDescent="0.2"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</row>
    <row r="1377" spans="3:14" x14ac:dyDescent="0.2"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</row>
    <row r="1378" spans="3:14" x14ac:dyDescent="0.2"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</row>
    <row r="1379" spans="3:14" x14ac:dyDescent="0.2"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</row>
    <row r="1380" spans="3:14" x14ac:dyDescent="0.2"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</row>
    <row r="1381" spans="3:14" x14ac:dyDescent="0.2"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</row>
    <row r="1382" spans="3:14" x14ac:dyDescent="0.2"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</row>
    <row r="1383" spans="3:14" x14ac:dyDescent="0.2"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</row>
    <row r="1384" spans="3:14" x14ac:dyDescent="0.2"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</row>
    <row r="1385" spans="3:14" x14ac:dyDescent="0.2"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</row>
    <row r="1386" spans="3:14" x14ac:dyDescent="0.2"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</row>
    <row r="1387" spans="3:14" x14ac:dyDescent="0.2"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</row>
    <row r="1388" spans="3:14" x14ac:dyDescent="0.2"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</row>
    <row r="1389" spans="3:14" x14ac:dyDescent="0.2"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</row>
    <row r="1390" spans="3:14" x14ac:dyDescent="0.2"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</row>
    <row r="1391" spans="3:14" x14ac:dyDescent="0.2"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</row>
    <row r="1392" spans="3:14" x14ac:dyDescent="0.2"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</row>
    <row r="1393" spans="3:14" x14ac:dyDescent="0.2"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</row>
    <row r="1394" spans="3:14" x14ac:dyDescent="0.2"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</row>
    <row r="1395" spans="3:14" x14ac:dyDescent="0.2"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</row>
    <row r="1396" spans="3:14" x14ac:dyDescent="0.2"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</row>
    <row r="1397" spans="3:14" x14ac:dyDescent="0.2"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</row>
    <row r="1398" spans="3:14" x14ac:dyDescent="0.2"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</row>
    <row r="1399" spans="3:14" x14ac:dyDescent="0.2"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</row>
    <row r="1400" spans="3:14" x14ac:dyDescent="0.2"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</row>
    <row r="1401" spans="3:14" x14ac:dyDescent="0.2"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</row>
    <row r="1402" spans="3:14" x14ac:dyDescent="0.2"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</row>
    <row r="1403" spans="3:14" x14ac:dyDescent="0.2"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</row>
    <row r="1404" spans="3:14" x14ac:dyDescent="0.2"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</row>
    <row r="1405" spans="3:14" x14ac:dyDescent="0.2"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</row>
    <row r="1406" spans="3:14" x14ac:dyDescent="0.2"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</row>
    <row r="1407" spans="3:14" x14ac:dyDescent="0.2"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</row>
    <row r="1408" spans="3:14" x14ac:dyDescent="0.2"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</row>
    <row r="1409" spans="3:14" x14ac:dyDescent="0.2"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</row>
    <row r="1410" spans="3:14" x14ac:dyDescent="0.2"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</row>
    <row r="1411" spans="3:14" x14ac:dyDescent="0.2"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</row>
    <row r="1412" spans="3:14" x14ac:dyDescent="0.2"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</row>
    <row r="1413" spans="3:14" x14ac:dyDescent="0.2"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</row>
    <row r="1414" spans="3:14" x14ac:dyDescent="0.2"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</row>
    <row r="1415" spans="3:14" x14ac:dyDescent="0.2"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</row>
    <row r="1416" spans="3:14" x14ac:dyDescent="0.2"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</row>
    <row r="1417" spans="3:14" x14ac:dyDescent="0.2"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</row>
    <row r="1418" spans="3:14" x14ac:dyDescent="0.2"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</row>
    <row r="1419" spans="3:14" x14ac:dyDescent="0.2"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</row>
    <row r="1420" spans="3:14" x14ac:dyDescent="0.2"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</row>
    <row r="1421" spans="3:14" x14ac:dyDescent="0.2"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</row>
    <row r="1422" spans="3:14" x14ac:dyDescent="0.2"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</row>
    <row r="1423" spans="3:14" x14ac:dyDescent="0.2"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</row>
    <row r="1424" spans="3:14" x14ac:dyDescent="0.2"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3:14" x14ac:dyDescent="0.2"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</row>
    <row r="1426" spans="3:14" x14ac:dyDescent="0.2"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</row>
    <row r="1427" spans="3:14" x14ac:dyDescent="0.2"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</row>
    <row r="1428" spans="3:14" x14ac:dyDescent="0.2"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</row>
    <row r="1429" spans="3:14" x14ac:dyDescent="0.2"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</row>
    <row r="1430" spans="3:14" x14ac:dyDescent="0.2"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</row>
    <row r="1431" spans="3:14" x14ac:dyDescent="0.2"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</row>
    <row r="1432" spans="3:14" x14ac:dyDescent="0.2"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</row>
    <row r="1433" spans="3:14" x14ac:dyDescent="0.2"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</row>
    <row r="1434" spans="3:14" x14ac:dyDescent="0.2"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</row>
    <row r="1435" spans="3:14" x14ac:dyDescent="0.2"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</row>
    <row r="1436" spans="3:14" x14ac:dyDescent="0.2"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</row>
    <row r="1437" spans="3:14" x14ac:dyDescent="0.2"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</row>
    <row r="1438" spans="3:14" x14ac:dyDescent="0.2"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</row>
    <row r="1439" spans="3:14" x14ac:dyDescent="0.2"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</row>
    <row r="1440" spans="3:14" x14ac:dyDescent="0.2"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</row>
    <row r="1441" spans="3:14" x14ac:dyDescent="0.2"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</row>
    <row r="1442" spans="3:14" x14ac:dyDescent="0.2"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</row>
    <row r="1443" spans="3:14" x14ac:dyDescent="0.2"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</row>
    <row r="1444" spans="3:14" x14ac:dyDescent="0.2"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</row>
    <row r="1445" spans="3:14" x14ac:dyDescent="0.2"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</row>
    <row r="1446" spans="3:14" x14ac:dyDescent="0.2"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</row>
    <row r="1447" spans="3:14" x14ac:dyDescent="0.2"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</row>
    <row r="1448" spans="3:14" x14ac:dyDescent="0.2"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</row>
    <row r="1449" spans="3:14" x14ac:dyDescent="0.2"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</row>
    <row r="1450" spans="3:14" x14ac:dyDescent="0.2"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</row>
    <row r="1451" spans="3:14" x14ac:dyDescent="0.2"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</row>
    <row r="1452" spans="3:14" x14ac:dyDescent="0.2"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</row>
    <row r="1453" spans="3:14" x14ac:dyDescent="0.2"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</row>
    <row r="1454" spans="3:14" x14ac:dyDescent="0.2"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</row>
    <row r="1455" spans="3:14" x14ac:dyDescent="0.2"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</row>
    <row r="1456" spans="3:14" x14ac:dyDescent="0.2"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</row>
    <row r="1457" spans="3:14" x14ac:dyDescent="0.2"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3:14" x14ac:dyDescent="0.2"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</row>
    <row r="1459" spans="3:14" x14ac:dyDescent="0.2"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</row>
    <row r="1460" spans="3:14" x14ac:dyDescent="0.2"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</row>
    <row r="1461" spans="3:14" x14ac:dyDescent="0.2"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</row>
    <row r="1462" spans="3:14" x14ac:dyDescent="0.2"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</row>
    <row r="1463" spans="3:14" x14ac:dyDescent="0.2"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3:14" x14ac:dyDescent="0.2"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3:14" x14ac:dyDescent="0.2"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3:14" x14ac:dyDescent="0.2"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</row>
    <row r="1467" spans="3:14" x14ac:dyDescent="0.2"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</row>
    <row r="1468" spans="3:14" x14ac:dyDescent="0.2"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</row>
    <row r="1469" spans="3:14" x14ac:dyDescent="0.2"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</row>
    <row r="1470" spans="3:14" x14ac:dyDescent="0.2"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</row>
    <row r="1471" spans="3:14" x14ac:dyDescent="0.2"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3:14" x14ac:dyDescent="0.2"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3:14" x14ac:dyDescent="0.2"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3:14" x14ac:dyDescent="0.2"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</row>
    <row r="1475" spans="3:14" x14ac:dyDescent="0.2"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</row>
    <row r="1476" spans="3:14" x14ac:dyDescent="0.2"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</row>
    <row r="1477" spans="3:14" x14ac:dyDescent="0.2"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</row>
    <row r="1478" spans="3:14" x14ac:dyDescent="0.2"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</row>
    <row r="1479" spans="3:14" x14ac:dyDescent="0.2"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3:14" x14ac:dyDescent="0.2"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3:14" x14ac:dyDescent="0.2"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3:14" x14ac:dyDescent="0.2"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</row>
    <row r="1483" spans="3:14" x14ac:dyDescent="0.2"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</row>
    <row r="1484" spans="3:14" x14ac:dyDescent="0.2"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</row>
    <row r="1485" spans="3:14" x14ac:dyDescent="0.2"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</row>
    <row r="1486" spans="3:14" x14ac:dyDescent="0.2"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</row>
    <row r="1487" spans="3:14" x14ac:dyDescent="0.2"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3:14" x14ac:dyDescent="0.2"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3:14" x14ac:dyDescent="0.2"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3:14" x14ac:dyDescent="0.2"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</row>
    <row r="1491" spans="3:14" x14ac:dyDescent="0.2"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</row>
    <row r="1492" spans="3:14" x14ac:dyDescent="0.2"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</row>
    <row r="1493" spans="3:14" x14ac:dyDescent="0.2"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</row>
    <row r="1494" spans="3:14" x14ac:dyDescent="0.2"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</row>
    <row r="1495" spans="3:14" x14ac:dyDescent="0.2"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3:14" x14ac:dyDescent="0.2"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3:14" x14ac:dyDescent="0.2"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</row>
    <row r="1498" spans="3:14" x14ac:dyDescent="0.2"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</row>
    <row r="1499" spans="3:14" x14ac:dyDescent="0.2"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</row>
    <row r="1500" spans="3:14" x14ac:dyDescent="0.2"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</row>
    <row r="1501" spans="3:14" x14ac:dyDescent="0.2"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</row>
    <row r="1502" spans="3:14" x14ac:dyDescent="0.2"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</row>
    <row r="1503" spans="3:14" x14ac:dyDescent="0.2"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</row>
    <row r="1504" spans="3:14" x14ac:dyDescent="0.2"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</row>
    <row r="1505" spans="3:14" x14ac:dyDescent="0.2"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</row>
    <row r="1506" spans="3:14" x14ac:dyDescent="0.2"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</row>
    <row r="1507" spans="3:14" x14ac:dyDescent="0.2"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</row>
    <row r="1508" spans="3:14" x14ac:dyDescent="0.2"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</row>
    <row r="1509" spans="3:14" x14ac:dyDescent="0.2"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</row>
    <row r="1510" spans="3:14" x14ac:dyDescent="0.2"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</row>
    <row r="1511" spans="3:14" x14ac:dyDescent="0.2"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</row>
    <row r="1512" spans="3:14" x14ac:dyDescent="0.2"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</row>
    <row r="1513" spans="3:14" x14ac:dyDescent="0.2"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</row>
    <row r="1514" spans="3:14" x14ac:dyDescent="0.2"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</row>
    <row r="1515" spans="3:14" x14ac:dyDescent="0.2"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</row>
    <row r="1516" spans="3:14" x14ac:dyDescent="0.2"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</row>
    <row r="1517" spans="3:14" x14ac:dyDescent="0.2"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</row>
    <row r="1518" spans="3:14" x14ac:dyDescent="0.2"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</row>
    <row r="1519" spans="3:14" x14ac:dyDescent="0.2"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</row>
    <row r="1520" spans="3:14" x14ac:dyDescent="0.2"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</row>
    <row r="1521" spans="3:14" x14ac:dyDescent="0.2"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</row>
    <row r="1522" spans="3:14" x14ac:dyDescent="0.2"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</row>
    <row r="1523" spans="3:14" x14ac:dyDescent="0.2"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</row>
    <row r="1524" spans="3:14" x14ac:dyDescent="0.2"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</row>
    <row r="1525" spans="3:14" x14ac:dyDescent="0.2"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</row>
    <row r="1526" spans="3:14" x14ac:dyDescent="0.2"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</row>
    <row r="1527" spans="3:14" x14ac:dyDescent="0.2"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</row>
    <row r="1528" spans="3:14" x14ac:dyDescent="0.2"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</row>
    <row r="1529" spans="3:14" x14ac:dyDescent="0.2"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</row>
    <row r="1530" spans="3:14" x14ac:dyDescent="0.2"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</row>
    <row r="1531" spans="3:14" x14ac:dyDescent="0.2"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</row>
    <row r="1532" spans="3:14" x14ac:dyDescent="0.2"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</row>
    <row r="1533" spans="3:14" x14ac:dyDescent="0.2"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</row>
    <row r="1534" spans="3:14" x14ac:dyDescent="0.2"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</row>
    <row r="1535" spans="3:14" x14ac:dyDescent="0.2"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</row>
    <row r="1536" spans="3:14" x14ac:dyDescent="0.2"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</row>
    <row r="1537" spans="3:14" x14ac:dyDescent="0.2"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</row>
    <row r="1538" spans="3:14" x14ac:dyDescent="0.2"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</row>
    <row r="1539" spans="3:14" x14ac:dyDescent="0.2"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</row>
    <row r="1540" spans="3:14" x14ac:dyDescent="0.2"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</row>
    <row r="1541" spans="3:14" x14ac:dyDescent="0.2"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3:14" x14ac:dyDescent="0.2"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</row>
    <row r="1543" spans="3:14" x14ac:dyDescent="0.2"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</row>
    <row r="1544" spans="3:14" x14ac:dyDescent="0.2"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</row>
    <row r="1545" spans="3:14" x14ac:dyDescent="0.2"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</row>
    <row r="1546" spans="3:14" x14ac:dyDescent="0.2"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</row>
    <row r="1547" spans="3:14" x14ac:dyDescent="0.2"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3:14" x14ac:dyDescent="0.2"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3:14" x14ac:dyDescent="0.2"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3:14" x14ac:dyDescent="0.2"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</row>
    <row r="1551" spans="3:14" x14ac:dyDescent="0.2"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</row>
    <row r="1552" spans="3:14" x14ac:dyDescent="0.2"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</row>
    <row r="1553" spans="3:14" x14ac:dyDescent="0.2"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</row>
    <row r="1554" spans="3:14" x14ac:dyDescent="0.2"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</row>
    <row r="1555" spans="3:14" x14ac:dyDescent="0.2"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3:14" x14ac:dyDescent="0.2"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3:14" x14ac:dyDescent="0.2"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3:14" x14ac:dyDescent="0.2"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</row>
    <row r="1559" spans="3:14" x14ac:dyDescent="0.2"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</row>
    <row r="1560" spans="3:14" x14ac:dyDescent="0.2"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</row>
    <row r="1561" spans="3:14" x14ac:dyDescent="0.2"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</row>
    <row r="1562" spans="3:14" x14ac:dyDescent="0.2"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</row>
    <row r="1563" spans="3:14" x14ac:dyDescent="0.2"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3:14" x14ac:dyDescent="0.2"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3:14" x14ac:dyDescent="0.2"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</row>
    <row r="1566" spans="3:14" x14ac:dyDescent="0.2"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</row>
    <row r="1567" spans="3:14" x14ac:dyDescent="0.2"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</row>
    <row r="1568" spans="3:14" x14ac:dyDescent="0.2"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</row>
    <row r="1569" spans="3:14" x14ac:dyDescent="0.2"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3:14" x14ac:dyDescent="0.2"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</row>
    <row r="1571" spans="3:14" x14ac:dyDescent="0.2"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</row>
    <row r="1572" spans="3:14" x14ac:dyDescent="0.2"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</row>
    <row r="1573" spans="3:14" x14ac:dyDescent="0.2"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</row>
    <row r="1574" spans="3:14" x14ac:dyDescent="0.2"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</row>
    <row r="1575" spans="3:14" x14ac:dyDescent="0.2"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3:14" x14ac:dyDescent="0.2"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3:14" x14ac:dyDescent="0.2"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3:14" x14ac:dyDescent="0.2"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</row>
    <row r="1579" spans="3:14" x14ac:dyDescent="0.2"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</row>
    <row r="1580" spans="3:14" x14ac:dyDescent="0.2"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</row>
    <row r="1581" spans="3:14" x14ac:dyDescent="0.2"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</row>
    <row r="1582" spans="3:14" x14ac:dyDescent="0.2"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</row>
    <row r="1583" spans="3:14" x14ac:dyDescent="0.2"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3:14" x14ac:dyDescent="0.2"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3:14" x14ac:dyDescent="0.2"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3:14" x14ac:dyDescent="0.2"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</row>
    <row r="1587" spans="3:14" x14ac:dyDescent="0.2"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</row>
    <row r="1588" spans="3:14" x14ac:dyDescent="0.2"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</row>
    <row r="1589" spans="3:14" x14ac:dyDescent="0.2"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</row>
    <row r="1590" spans="3:14" x14ac:dyDescent="0.2"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</row>
    <row r="1591" spans="3:14" x14ac:dyDescent="0.2"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3:14" x14ac:dyDescent="0.2"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3:14" x14ac:dyDescent="0.2"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3:14" x14ac:dyDescent="0.2"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</row>
    <row r="1595" spans="3:14" x14ac:dyDescent="0.2"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</row>
    <row r="1596" spans="3:14" x14ac:dyDescent="0.2"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</row>
    <row r="1597" spans="3:14" x14ac:dyDescent="0.2"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</row>
    <row r="1598" spans="3:14" x14ac:dyDescent="0.2"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</row>
    <row r="1599" spans="3:14" x14ac:dyDescent="0.2"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3:14" x14ac:dyDescent="0.2"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3:14" x14ac:dyDescent="0.2"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3:14" x14ac:dyDescent="0.2"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</row>
    <row r="1603" spans="3:14" x14ac:dyDescent="0.2"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</row>
    <row r="1604" spans="3:14" x14ac:dyDescent="0.2"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</row>
    <row r="1605" spans="3:14" x14ac:dyDescent="0.2"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</row>
    <row r="1606" spans="3:14" x14ac:dyDescent="0.2"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</row>
    <row r="1607" spans="3:14" x14ac:dyDescent="0.2"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3:14" x14ac:dyDescent="0.2"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3:14" x14ac:dyDescent="0.2"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3:14" x14ac:dyDescent="0.2"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</row>
    <row r="1611" spans="3:14" x14ac:dyDescent="0.2"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</row>
    <row r="1612" spans="3:14" x14ac:dyDescent="0.2"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</row>
    <row r="1613" spans="3:14" x14ac:dyDescent="0.2"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</row>
    <row r="1614" spans="3:14" x14ac:dyDescent="0.2"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</row>
    <row r="1615" spans="3:14" x14ac:dyDescent="0.2"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3:14" x14ac:dyDescent="0.2"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3:14" x14ac:dyDescent="0.2"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3:14" x14ac:dyDescent="0.2"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</row>
    <row r="1619" spans="3:14" x14ac:dyDescent="0.2"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</row>
    <row r="1620" spans="3:14" x14ac:dyDescent="0.2"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</row>
    <row r="1621" spans="3:14" x14ac:dyDescent="0.2"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</row>
    <row r="1622" spans="3:14" x14ac:dyDescent="0.2"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</row>
    <row r="1623" spans="3:14" x14ac:dyDescent="0.2"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3:14" x14ac:dyDescent="0.2"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3:14" x14ac:dyDescent="0.2"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3:14" x14ac:dyDescent="0.2"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</row>
    <row r="1627" spans="3:14" x14ac:dyDescent="0.2"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</row>
    <row r="1628" spans="3:14" x14ac:dyDescent="0.2"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</row>
    <row r="1629" spans="3:14" x14ac:dyDescent="0.2"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</row>
    <row r="1630" spans="3:14" x14ac:dyDescent="0.2"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</row>
    <row r="1631" spans="3:14" x14ac:dyDescent="0.2"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3:14" x14ac:dyDescent="0.2"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3:14" x14ac:dyDescent="0.2"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</row>
    <row r="1634" spans="3:14" x14ac:dyDescent="0.2"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</row>
    <row r="1635" spans="3:14" x14ac:dyDescent="0.2"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</row>
    <row r="1636" spans="3:14" x14ac:dyDescent="0.2"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</row>
    <row r="1637" spans="3:14" x14ac:dyDescent="0.2"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</row>
    <row r="1638" spans="3:14" x14ac:dyDescent="0.2"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</row>
    <row r="1639" spans="3:14" x14ac:dyDescent="0.2"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</row>
    <row r="1640" spans="3:14" x14ac:dyDescent="0.2"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</row>
    <row r="1641" spans="3:14" x14ac:dyDescent="0.2"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</row>
    <row r="1642" spans="3:14" x14ac:dyDescent="0.2"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</row>
    <row r="1643" spans="3:14" x14ac:dyDescent="0.2"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</row>
    <row r="1644" spans="3:14" x14ac:dyDescent="0.2"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</row>
    <row r="1645" spans="3:14" x14ac:dyDescent="0.2"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</row>
    <row r="1646" spans="3:14" x14ac:dyDescent="0.2"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</row>
    <row r="1647" spans="3:14" x14ac:dyDescent="0.2"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</row>
    <row r="1648" spans="3:14" x14ac:dyDescent="0.2"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</row>
    <row r="1649" spans="3:14" x14ac:dyDescent="0.2"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</row>
    <row r="1650" spans="3:14" x14ac:dyDescent="0.2"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</row>
    <row r="1651" spans="3:14" x14ac:dyDescent="0.2"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</row>
    <row r="1652" spans="3:14" x14ac:dyDescent="0.2"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</row>
    <row r="1653" spans="3:14" x14ac:dyDescent="0.2"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</row>
    <row r="1654" spans="3:14" x14ac:dyDescent="0.2"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</row>
    <row r="1655" spans="3:14" x14ac:dyDescent="0.2"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</row>
    <row r="1656" spans="3:14" x14ac:dyDescent="0.2"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</row>
    <row r="1657" spans="3:14" x14ac:dyDescent="0.2"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</row>
    <row r="1658" spans="3:14" x14ac:dyDescent="0.2"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</row>
    <row r="1659" spans="3:14" x14ac:dyDescent="0.2"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</row>
    <row r="1660" spans="3:14" x14ac:dyDescent="0.2"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</row>
    <row r="1661" spans="3:14" x14ac:dyDescent="0.2"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</row>
    <row r="1662" spans="3:14" x14ac:dyDescent="0.2"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</row>
    <row r="1663" spans="3:14" x14ac:dyDescent="0.2"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</row>
    <row r="1664" spans="3:14" x14ac:dyDescent="0.2"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</row>
    <row r="1665" spans="3:14" x14ac:dyDescent="0.2"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</row>
    <row r="1666" spans="3:14" x14ac:dyDescent="0.2"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</row>
    <row r="1667" spans="3:14" x14ac:dyDescent="0.2"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</row>
    <row r="1668" spans="3:14" x14ac:dyDescent="0.2"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</row>
    <row r="1669" spans="3:14" x14ac:dyDescent="0.2"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</row>
    <row r="1670" spans="3:14" x14ac:dyDescent="0.2"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</row>
    <row r="1671" spans="3:14" x14ac:dyDescent="0.2"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</row>
    <row r="1672" spans="3:14" x14ac:dyDescent="0.2"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</row>
    <row r="1673" spans="3:14" x14ac:dyDescent="0.2"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3:14" x14ac:dyDescent="0.2"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3:14" x14ac:dyDescent="0.2"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</row>
    <row r="1676" spans="3:14" x14ac:dyDescent="0.2"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</row>
    <row r="1677" spans="3:14" x14ac:dyDescent="0.2"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</row>
    <row r="1678" spans="3:14" x14ac:dyDescent="0.2"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</row>
    <row r="1679" spans="3:14" x14ac:dyDescent="0.2"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</row>
    <row r="1680" spans="3:14" x14ac:dyDescent="0.2"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</row>
    <row r="1681" spans="3:14" x14ac:dyDescent="0.2"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</row>
    <row r="1682" spans="3:14" x14ac:dyDescent="0.2"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</row>
    <row r="1683" spans="3:14" x14ac:dyDescent="0.2"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</row>
    <row r="1684" spans="3:14" x14ac:dyDescent="0.2"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</row>
    <row r="1685" spans="3:14" x14ac:dyDescent="0.2"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</row>
    <row r="1686" spans="3:14" x14ac:dyDescent="0.2"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</row>
    <row r="1687" spans="3:14" x14ac:dyDescent="0.2"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</row>
    <row r="1688" spans="3:14" x14ac:dyDescent="0.2"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</row>
    <row r="1689" spans="3:14" x14ac:dyDescent="0.2"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</row>
    <row r="1690" spans="3:14" x14ac:dyDescent="0.2"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</row>
    <row r="1691" spans="3:14" x14ac:dyDescent="0.2"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</row>
    <row r="1692" spans="3:14" x14ac:dyDescent="0.2"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</row>
    <row r="1693" spans="3:14" x14ac:dyDescent="0.2"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</row>
    <row r="1694" spans="3:14" x14ac:dyDescent="0.2"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</row>
    <row r="1695" spans="3:14" x14ac:dyDescent="0.2"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</row>
    <row r="1696" spans="3:14" x14ac:dyDescent="0.2"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</row>
    <row r="1697" spans="3:14" x14ac:dyDescent="0.2"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</row>
    <row r="1698" spans="3:14" x14ac:dyDescent="0.2"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</row>
    <row r="1699" spans="3:14" x14ac:dyDescent="0.2"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</row>
    <row r="1700" spans="3:14" x14ac:dyDescent="0.2"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</row>
    <row r="1701" spans="3:14" x14ac:dyDescent="0.2"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</row>
    <row r="1702" spans="3:14" x14ac:dyDescent="0.2"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</row>
    <row r="1703" spans="3:14" x14ac:dyDescent="0.2"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</row>
    <row r="1704" spans="3:14" x14ac:dyDescent="0.2"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</row>
    <row r="1705" spans="3:14" x14ac:dyDescent="0.2"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</row>
    <row r="1706" spans="3:14" x14ac:dyDescent="0.2"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</row>
    <row r="1707" spans="3:14" x14ac:dyDescent="0.2"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</row>
    <row r="1708" spans="3:14" x14ac:dyDescent="0.2"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</row>
    <row r="1709" spans="3:14" x14ac:dyDescent="0.2"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</row>
    <row r="1710" spans="3:14" x14ac:dyDescent="0.2"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</row>
    <row r="1711" spans="3:14" x14ac:dyDescent="0.2"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</row>
    <row r="1712" spans="3:14" x14ac:dyDescent="0.2"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</row>
    <row r="1713" spans="3:14" x14ac:dyDescent="0.2"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</row>
    <row r="1714" spans="3:14" x14ac:dyDescent="0.2"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</row>
    <row r="1715" spans="3:14" x14ac:dyDescent="0.2"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</row>
    <row r="1716" spans="3:14" x14ac:dyDescent="0.2"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</row>
    <row r="1717" spans="3:14" x14ac:dyDescent="0.2"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</row>
    <row r="1718" spans="3:14" x14ac:dyDescent="0.2"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</row>
    <row r="1719" spans="3:14" x14ac:dyDescent="0.2"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</row>
    <row r="1720" spans="3:14" x14ac:dyDescent="0.2"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</row>
    <row r="1721" spans="3:14" x14ac:dyDescent="0.2"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</row>
    <row r="1722" spans="3:14" x14ac:dyDescent="0.2"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</row>
    <row r="1723" spans="3:14" x14ac:dyDescent="0.2"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</row>
    <row r="1724" spans="3:14" x14ac:dyDescent="0.2"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</row>
    <row r="1725" spans="3:14" x14ac:dyDescent="0.2"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</row>
    <row r="1726" spans="3:14" x14ac:dyDescent="0.2"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</row>
    <row r="1727" spans="3:14" x14ac:dyDescent="0.2"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3:14" x14ac:dyDescent="0.2"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3:14" x14ac:dyDescent="0.2"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</row>
    <row r="1730" spans="3:14" x14ac:dyDescent="0.2"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</row>
    <row r="1731" spans="3:14" x14ac:dyDescent="0.2"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</row>
    <row r="1732" spans="3:14" x14ac:dyDescent="0.2"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</row>
    <row r="1733" spans="3:14" x14ac:dyDescent="0.2"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</row>
    <row r="1734" spans="3:14" x14ac:dyDescent="0.2"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</row>
    <row r="1735" spans="3:14" x14ac:dyDescent="0.2"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</row>
    <row r="1736" spans="3:14" x14ac:dyDescent="0.2"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</row>
    <row r="1737" spans="3:14" x14ac:dyDescent="0.2"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</row>
    <row r="1738" spans="3:14" x14ac:dyDescent="0.2"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</row>
    <row r="1739" spans="3:14" x14ac:dyDescent="0.2"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</row>
    <row r="1740" spans="3:14" x14ac:dyDescent="0.2"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</row>
    <row r="1741" spans="3:14" x14ac:dyDescent="0.2"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</row>
    <row r="1742" spans="3:14" x14ac:dyDescent="0.2"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</row>
    <row r="1743" spans="3:14" x14ac:dyDescent="0.2"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</row>
    <row r="1744" spans="3:14" x14ac:dyDescent="0.2"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</row>
    <row r="1745" spans="3:14" x14ac:dyDescent="0.2"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3:14" x14ac:dyDescent="0.2"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</row>
    <row r="1747" spans="3:14" x14ac:dyDescent="0.2"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</row>
    <row r="1748" spans="3:14" x14ac:dyDescent="0.2"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</row>
    <row r="1749" spans="3:14" x14ac:dyDescent="0.2"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</row>
    <row r="1750" spans="3:14" x14ac:dyDescent="0.2"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</row>
    <row r="1751" spans="3:14" x14ac:dyDescent="0.2"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3:14" x14ac:dyDescent="0.2"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3:14" x14ac:dyDescent="0.2"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3:14" x14ac:dyDescent="0.2"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</row>
    <row r="1755" spans="3:14" x14ac:dyDescent="0.2"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</row>
    <row r="1756" spans="3:14" x14ac:dyDescent="0.2"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</row>
    <row r="1757" spans="3:14" x14ac:dyDescent="0.2"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</row>
    <row r="1758" spans="3:14" x14ac:dyDescent="0.2"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</row>
    <row r="1759" spans="3:14" x14ac:dyDescent="0.2"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3:14" x14ac:dyDescent="0.2"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3:14" x14ac:dyDescent="0.2"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3:14" x14ac:dyDescent="0.2"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</row>
    <row r="1763" spans="3:14" x14ac:dyDescent="0.2"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</row>
    <row r="1764" spans="3:14" x14ac:dyDescent="0.2"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</row>
    <row r="1765" spans="3:14" x14ac:dyDescent="0.2"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</row>
    <row r="1766" spans="3:14" x14ac:dyDescent="0.2"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</row>
    <row r="1767" spans="3:14" x14ac:dyDescent="0.2"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3:14" x14ac:dyDescent="0.2"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3:14" x14ac:dyDescent="0.2"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</row>
    <row r="1770" spans="3:14" x14ac:dyDescent="0.2"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</row>
    <row r="1771" spans="3:14" x14ac:dyDescent="0.2"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</row>
    <row r="1772" spans="3:14" x14ac:dyDescent="0.2"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</row>
    <row r="1773" spans="3:14" x14ac:dyDescent="0.2"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</row>
    <row r="1774" spans="3:14" x14ac:dyDescent="0.2"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</row>
    <row r="1775" spans="3:14" x14ac:dyDescent="0.2"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</row>
    <row r="1776" spans="3:14" x14ac:dyDescent="0.2"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</row>
    <row r="1777" spans="3:14" x14ac:dyDescent="0.2"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</row>
    <row r="1778" spans="3:14" x14ac:dyDescent="0.2"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</row>
    <row r="1779" spans="3:14" x14ac:dyDescent="0.2"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</row>
    <row r="1780" spans="3:14" x14ac:dyDescent="0.2"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</row>
    <row r="1781" spans="3:14" x14ac:dyDescent="0.2"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</row>
    <row r="1782" spans="3:14" x14ac:dyDescent="0.2"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</row>
    <row r="1783" spans="3:14" x14ac:dyDescent="0.2"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</row>
    <row r="1784" spans="3:14" x14ac:dyDescent="0.2"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</row>
    <row r="1785" spans="3:14" x14ac:dyDescent="0.2"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</row>
    <row r="1786" spans="3:14" x14ac:dyDescent="0.2"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</row>
    <row r="1787" spans="3:14" x14ac:dyDescent="0.2"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</row>
    <row r="1788" spans="3:14" x14ac:dyDescent="0.2"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</row>
    <row r="1789" spans="3:14" x14ac:dyDescent="0.2"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</row>
    <row r="1790" spans="3:14" x14ac:dyDescent="0.2"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</row>
    <row r="1791" spans="3:14" x14ac:dyDescent="0.2"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</row>
    <row r="1792" spans="3:14" x14ac:dyDescent="0.2"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</row>
    <row r="1793" spans="3:14" x14ac:dyDescent="0.2"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</row>
    <row r="1794" spans="3:14" x14ac:dyDescent="0.2"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</row>
    <row r="1795" spans="3:14" x14ac:dyDescent="0.2"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</row>
    <row r="1796" spans="3:14" x14ac:dyDescent="0.2"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3:14" x14ac:dyDescent="0.2"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3:14" x14ac:dyDescent="0.2"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</row>
    <row r="1799" spans="3:14" x14ac:dyDescent="0.2"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</row>
    <row r="1800" spans="3:14" x14ac:dyDescent="0.2"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</row>
    <row r="1801" spans="3:14" x14ac:dyDescent="0.2"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</row>
    <row r="1802" spans="3:14" x14ac:dyDescent="0.2"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</row>
    <row r="1803" spans="3:14" x14ac:dyDescent="0.2"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</row>
    <row r="1804" spans="3:14" x14ac:dyDescent="0.2"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</row>
    <row r="1805" spans="3:14" x14ac:dyDescent="0.2"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</row>
    <row r="1806" spans="3:14" x14ac:dyDescent="0.2"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</row>
    <row r="1807" spans="3:14" x14ac:dyDescent="0.2"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</row>
    <row r="1808" spans="3:14" x14ac:dyDescent="0.2"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</row>
    <row r="1809" spans="3:14" x14ac:dyDescent="0.2"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</row>
    <row r="1810" spans="3:14" x14ac:dyDescent="0.2"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</row>
    <row r="1811" spans="3:14" x14ac:dyDescent="0.2"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</row>
    <row r="1812" spans="3:14" x14ac:dyDescent="0.2"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</row>
    <row r="1813" spans="3:14" x14ac:dyDescent="0.2"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</row>
    <row r="1814" spans="3:14" x14ac:dyDescent="0.2"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3:14" x14ac:dyDescent="0.2"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</row>
    <row r="1816" spans="3:14" x14ac:dyDescent="0.2"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</row>
    <row r="1817" spans="3:14" x14ac:dyDescent="0.2"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</row>
    <row r="1818" spans="3:14" x14ac:dyDescent="0.2"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</row>
    <row r="1819" spans="3:14" x14ac:dyDescent="0.2"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</row>
    <row r="1820" spans="3:14" x14ac:dyDescent="0.2"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3:14" x14ac:dyDescent="0.2"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3:14" x14ac:dyDescent="0.2"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3:14" x14ac:dyDescent="0.2"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</row>
    <row r="1824" spans="3:14" x14ac:dyDescent="0.2"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</row>
    <row r="1825" spans="3:14" x14ac:dyDescent="0.2"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</row>
    <row r="1826" spans="3:14" x14ac:dyDescent="0.2"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</row>
    <row r="1827" spans="3:14" x14ac:dyDescent="0.2"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</row>
    <row r="1828" spans="3:14" x14ac:dyDescent="0.2"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3:14" x14ac:dyDescent="0.2"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3:14" x14ac:dyDescent="0.2"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3:14" x14ac:dyDescent="0.2"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</row>
    <row r="1832" spans="3:14" x14ac:dyDescent="0.2"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</row>
    <row r="1833" spans="3:14" x14ac:dyDescent="0.2"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</row>
    <row r="1834" spans="3:14" x14ac:dyDescent="0.2"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</row>
    <row r="1835" spans="3:14" x14ac:dyDescent="0.2"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</row>
    <row r="1836" spans="3:14" x14ac:dyDescent="0.2"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3:14" x14ac:dyDescent="0.2"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3:14" x14ac:dyDescent="0.2"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</row>
    <row r="1839" spans="3:14" x14ac:dyDescent="0.2"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</row>
    <row r="1840" spans="3:14" x14ac:dyDescent="0.2"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</row>
    <row r="1841" spans="3:14" x14ac:dyDescent="0.2"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</row>
    <row r="1842" spans="3:14" x14ac:dyDescent="0.2"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</row>
    <row r="1843" spans="3:14" x14ac:dyDescent="0.2"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</row>
    <row r="1844" spans="3:14" x14ac:dyDescent="0.2"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</row>
    <row r="1845" spans="3:14" x14ac:dyDescent="0.2"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</row>
    <row r="1846" spans="3:14" x14ac:dyDescent="0.2"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</row>
    <row r="1847" spans="3:14" x14ac:dyDescent="0.2"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</row>
    <row r="1848" spans="3:14" x14ac:dyDescent="0.2"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</row>
    <row r="1849" spans="3:14" x14ac:dyDescent="0.2"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</row>
    <row r="1850" spans="3:14" x14ac:dyDescent="0.2"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</row>
    <row r="1851" spans="3:14" x14ac:dyDescent="0.2"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</row>
    <row r="1852" spans="3:14" x14ac:dyDescent="0.2"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</row>
    <row r="1853" spans="3:14" x14ac:dyDescent="0.2"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</row>
    <row r="1854" spans="3:14" x14ac:dyDescent="0.2"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</row>
    <row r="1855" spans="3:14" x14ac:dyDescent="0.2"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</row>
    <row r="1856" spans="3:14" x14ac:dyDescent="0.2"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</row>
    <row r="1857" spans="3:14" x14ac:dyDescent="0.2"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</row>
    <row r="1858" spans="3:14" x14ac:dyDescent="0.2"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</row>
    <row r="1859" spans="3:14" x14ac:dyDescent="0.2"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</row>
    <row r="1860" spans="3:14" x14ac:dyDescent="0.2"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</row>
    <row r="1861" spans="3:14" x14ac:dyDescent="0.2"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</row>
    <row r="1862" spans="3:14" x14ac:dyDescent="0.2"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</row>
    <row r="1863" spans="3:14" x14ac:dyDescent="0.2"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</row>
    <row r="1864" spans="3:14" x14ac:dyDescent="0.2"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</row>
    <row r="1865" spans="3:14" x14ac:dyDescent="0.2"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</row>
    <row r="1866" spans="3:14" x14ac:dyDescent="0.2"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</row>
    <row r="1867" spans="3:14" x14ac:dyDescent="0.2"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</row>
    <row r="1868" spans="3:14" x14ac:dyDescent="0.2"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</row>
    <row r="1869" spans="3:14" x14ac:dyDescent="0.2"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</row>
    <row r="1870" spans="3:14" x14ac:dyDescent="0.2"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</row>
    <row r="1871" spans="3:14" x14ac:dyDescent="0.2"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</row>
    <row r="1872" spans="3:14" x14ac:dyDescent="0.2"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</row>
    <row r="1873" spans="3:14" x14ac:dyDescent="0.2"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</row>
    <row r="1874" spans="3:14" x14ac:dyDescent="0.2"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</row>
    <row r="1875" spans="3:14" x14ac:dyDescent="0.2"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</row>
    <row r="1876" spans="3:14" x14ac:dyDescent="0.2"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</row>
    <row r="1877" spans="3:14" x14ac:dyDescent="0.2"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</row>
    <row r="1878" spans="3:14" x14ac:dyDescent="0.2"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</row>
    <row r="1879" spans="3:14" x14ac:dyDescent="0.2"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</row>
    <row r="1880" spans="3:14" x14ac:dyDescent="0.2"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</row>
    <row r="1881" spans="3:14" x14ac:dyDescent="0.2"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</row>
    <row r="1882" spans="3:14" x14ac:dyDescent="0.2"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</row>
    <row r="1883" spans="3:14" x14ac:dyDescent="0.2"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</row>
    <row r="1884" spans="3:14" x14ac:dyDescent="0.2"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</row>
    <row r="1885" spans="3:14" x14ac:dyDescent="0.2"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</row>
    <row r="1886" spans="3:14" x14ac:dyDescent="0.2"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</row>
    <row r="1887" spans="3:14" x14ac:dyDescent="0.2"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</row>
    <row r="1888" spans="3:14" x14ac:dyDescent="0.2"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</row>
    <row r="1889" spans="3:14" x14ac:dyDescent="0.2"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</row>
    <row r="1890" spans="3:14" x14ac:dyDescent="0.2"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</row>
    <row r="1891" spans="3:14" x14ac:dyDescent="0.2"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</row>
    <row r="1892" spans="3:14" x14ac:dyDescent="0.2"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</row>
    <row r="1893" spans="3:14" x14ac:dyDescent="0.2"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</row>
    <row r="1894" spans="3:14" x14ac:dyDescent="0.2"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</row>
    <row r="1895" spans="3:14" x14ac:dyDescent="0.2"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</row>
    <row r="1896" spans="3:14" x14ac:dyDescent="0.2"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</row>
    <row r="1897" spans="3:14" x14ac:dyDescent="0.2"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</row>
    <row r="1898" spans="3:14" x14ac:dyDescent="0.2"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</row>
    <row r="1899" spans="3:14" x14ac:dyDescent="0.2"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</row>
    <row r="1900" spans="3:14" x14ac:dyDescent="0.2"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</row>
    <row r="1901" spans="3:14" x14ac:dyDescent="0.2"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</row>
    <row r="1902" spans="3:14" x14ac:dyDescent="0.2"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</row>
    <row r="1903" spans="3:14" x14ac:dyDescent="0.2"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</row>
    <row r="1904" spans="3:14" x14ac:dyDescent="0.2"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</row>
    <row r="1905" spans="3:14" x14ac:dyDescent="0.2"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</row>
    <row r="1906" spans="3:14" x14ac:dyDescent="0.2"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</row>
    <row r="1907" spans="3:14" x14ac:dyDescent="0.2"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</row>
    <row r="1908" spans="3:14" x14ac:dyDescent="0.2"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</row>
    <row r="1909" spans="3:14" x14ac:dyDescent="0.2"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</row>
    <row r="1910" spans="3:14" x14ac:dyDescent="0.2"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</row>
    <row r="1911" spans="3:14" x14ac:dyDescent="0.2"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</row>
    <row r="1912" spans="3:14" x14ac:dyDescent="0.2"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</row>
    <row r="1913" spans="3:14" x14ac:dyDescent="0.2"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</row>
    <row r="1914" spans="3:14" x14ac:dyDescent="0.2"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</row>
    <row r="1915" spans="3:14" x14ac:dyDescent="0.2"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</row>
    <row r="1916" spans="3:14" x14ac:dyDescent="0.2"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</row>
    <row r="1917" spans="3:14" x14ac:dyDescent="0.2"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</row>
    <row r="1918" spans="3:14" x14ac:dyDescent="0.2"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</row>
    <row r="1919" spans="3:14" x14ac:dyDescent="0.2"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</row>
    <row r="1920" spans="3:14" x14ac:dyDescent="0.2"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</row>
    <row r="1921" spans="3:14" x14ac:dyDescent="0.2"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</row>
    <row r="1922" spans="3:14" x14ac:dyDescent="0.2"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</row>
    <row r="1923" spans="3:14" x14ac:dyDescent="0.2"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</row>
    <row r="1924" spans="3:14" x14ac:dyDescent="0.2"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</row>
    <row r="1925" spans="3:14" x14ac:dyDescent="0.2"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</row>
    <row r="1926" spans="3:14" x14ac:dyDescent="0.2"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</row>
    <row r="1927" spans="3:14" x14ac:dyDescent="0.2"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</row>
    <row r="1928" spans="3:14" x14ac:dyDescent="0.2"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</row>
    <row r="1929" spans="3:14" x14ac:dyDescent="0.2"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</row>
    <row r="1930" spans="3:14" x14ac:dyDescent="0.2"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</row>
    <row r="1931" spans="3:14" x14ac:dyDescent="0.2"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</row>
    <row r="1932" spans="3:14" x14ac:dyDescent="0.2"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</row>
    <row r="1933" spans="3:14" x14ac:dyDescent="0.2"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</row>
    <row r="1934" spans="3:14" x14ac:dyDescent="0.2"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</row>
    <row r="1935" spans="3:14" x14ac:dyDescent="0.2"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</row>
    <row r="1936" spans="3:14" x14ac:dyDescent="0.2"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</row>
    <row r="1937" spans="3:14" x14ac:dyDescent="0.2"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</row>
    <row r="1938" spans="3:14" x14ac:dyDescent="0.2"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</row>
    <row r="1939" spans="3:14" x14ac:dyDescent="0.2"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</row>
    <row r="1940" spans="3:14" x14ac:dyDescent="0.2"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</row>
    <row r="1941" spans="3:14" x14ac:dyDescent="0.2"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</row>
    <row r="1942" spans="3:14" x14ac:dyDescent="0.2"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</row>
    <row r="1943" spans="3:14" x14ac:dyDescent="0.2"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</row>
  </sheetData>
  <mergeCells count="14">
    <mergeCell ref="A116:M116"/>
    <mergeCell ref="A8:B8"/>
    <mergeCell ref="C4:C6"/>
    <mergeCell ref="D5:E5"/>
    <mergeCell ref="F5:G5"/>
    <mergeCell ref="A1:M1"/>
    <mergeCell ref="A2:M2"/>
    <mergeCell ref="A3:M3"/>
    <mergeCell ref="H4:M4"/>
    <mergeCell ref="A4:B6"/>
    <mergeCell ref="L5:M5"/>
    <mergeCell ref="D4:G4"/>
    <mergeCell ref="H5:I5"/>
    <mergeCell ref="J5:K5"/>
  </mergeCells>
  <phoneticPr fontId="3" type="noConversion"/>
  <pageMargins left="0.75" right="0.5" top="1" bottom="1" header="0.5" footer="0.5"/>
  <pageSetup scale="75" orientation="portrait" r:id="rId1"/>
  <headerFooter alignWithMargins="0"/>
  <ignoredErrors>
    <ignoredError sqref="E8 E10 E16 E23 C16 C23 E30 C30 A40:IV40 G8 G10 G16 G23 G30 I8 I10 I16 I23 I30 K8 K10 K16 K23 K30 A50:IV50 A60:IV60 A68:IV68 A79:IV79 A95:IV95 A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2019-01-30T16:06:23Z</cp:lastPrinted>
  <dcterms:created xsi:type="dcterms:W3CDTF">2005-10-17T17:44:27Z</dcterms:created>
  <dcterms:modified xsi:type="dcterms:W3CDTF">2019-03-26T15:54:38Z</dcterms:modified>
</cp:coreProperties>
</file>