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8AnnualReport\"/>
    </mc:Choice>
  </mc:AlternateContent>
  <xr:revisionPtr revIDLastSave="0" documentId="10_ncr:100000_{0728788F-415E-4C7D-9264-33038747B730}" xr6:coauthVersionLast="31" xr6:coauthVersionMax="31" xr10:uidLastSave="{00000000-0000-0000-0000-000000000000}"/>
  <bookViews>
    <workbookView xWindow="480" yWindow="120" windowWidth="11340" windowHeight="8835" xr2:uid="{00000000-000D-0000-FFFF-FFFF00000000}"/>
  </bookViews>
  <sheets>
    <sheet name="Table H-3" sheetId="3" r:id="rId1"/>
  </sheets>
  <definedNames>
    <definedName name="_xlnm.Print_Area" localSheetId="0">'Table H-3'!$A$1:$S$118</definedName>
    <definedName name="_xlnm.Print_Titles" localSheetId="0">'Table H-3'!$1:$6</definedName>
  </definedNames>
  <calcPr calcId="179017" concurrentCalc="0"/>
</workbook>
</file>

<file path=xl/calcChain.xml><?xml version="1.0" encoding="utf-8"?>
<calcChain xmlns="http://schemas.openxmlformats.org/spreadsheetml/2006/main">
  <c r="S113" i="3" l="1"/>
  <c r="L113" i="3"/>
  <c r="Q113" i="3"/>
  <c r="K113" i="3"/>
  <c r="D113" i="3"/>
  <c r="S112" i="3"/>
  <c r="L112" i="3"/>
  <c r="K112" i="3"/>
  <c r="D112" i="3"/>
  <c r="S111" i="3"/>
  <c r="Q111" i="3"/>
  <c r="O111" i="3"/>
  <c r="M111" i="3"/>
  <c r="L111" i="3"/>
  <c r="K111" i="3"/>
  <c r="D111" i="3"/>
  <c r="S110" i="3"/>
  <c r="L110" i="3"/>
  <c r="M110" i="3"/>
  <c r="K110" i="3"/>
  <c r="D110" i="3"/>
  <c r="S109" i="3"/>
  <c r="Q109" i="3"/>
  <c r="O109" i="3"/>
  <c r="M109" i="3"/>
  <c r="L109" i="3"/>
  <c r="K109" i="3"/>
  <c r="I109" i="3"/>
  <c r="G109" i="3"/>
  <c r="D109" i="3"/>
  <c r="E109" i="3"/>
  <c r="S108" i="3"/>
  <c r="Q108" i="3"/>
  <c r="M108" i="3"/>
  <c r="L108" i="3"/>
  <c r="O108" i="3"/>
  <c r="K108" i="3"/>
  <c r="G108" i="3"/>
  <c r="E108" i="3"/>
  <c r="D108" i="3"/>
  <c r="I108" i="3"/>
  <c r="S107" i="3"/>
  <c r="Q107" i="3"/>
  <c r="O107" i="3"/>
  <c r="M107" i="3"/>
  <c r="L107" i="3"/>
  <c r="K107" i="3"/>
  <c r="I107" i="3"/>
  <c r="D107" i="3"/>
  <c r="E107" i="3"/>
  <c r="S106" i="3"/>
  <c r="Q106" i="3"/>
  <c r="L106" i="3"/>
  <c r="O106" i="3"/>
  <c r="K106" i="3"/>
  <c r="G106" i="3"/>
  <c r="D106" i="3"/>
  <c r="I106" i="3"/>
  <c r="S105" i="3"/>
  <c r="Q105" i="3"/>
  <c r="O105" i="3"/>
  <c r="M105" i="3"/>
  <c r="L105" i="3"/>
  <c r="K105" i="3"/>
  <c r="D105" i="3"/>
  <c r="S104" i="3"/>
  <c r="R104" i="3"/>
  <c r="P104" i="3"/>
  <c r="N104" i="3"/>
  <c r="J104" i="3"/>
  <c r="K104" i="3"/>
  <c r="H104" i="3"/>
  <c r="F104" i="3"/>
  <c r="C104" i="3"/>
  <c r="S103" i="3"/>
  <c r="M103" i="3"/>
  <c r="L103" i="3"/>
  <c r="K103" i="3"/>
  <c r="I103" i="3"/>
  <c r="G103" i="3"/>
  <c r="E103" i="3"/>
  <c r="D103" i="3"/>
  <c r="S102" i="3"/>
  <c r="Q102" i="3"/>
  <c r="O102" i="3"/>
  <c r="L102" i="3"/>
  <c r="M102" i="3"/>
  <c r="K102" i="3"/>
  <c r="I102" i="3"/>
  <c r="E102" i="3"/>
  <c r="D102" i="3"/>
  <c r="G102" i="3"/>
  <c r="S101" i="3"/>
  <c r="O101" i="3"/>
  <c r="M101" i="3"/>
  <c r="L101" i="3"/>
  <c r="Q101" i="3"/>
  <c r="K101" i="3"/>
  <c r="I101" i="3"/>
  <c r="G101" i="3"/>
  <c r="E101" i="3"/>
  <c r="D101" i="3"/>
  <c r="S100" i="3"/>
  <c r="Q100" i="3"/>
  <c r="L100" i="3"/>
  <c r="M100" i="3"/>
  <c r="K100" i="3"/>
  <c r="I100" i="3"/>
  <c r="D100" i="3"/>
  <c r="G100" i="3"/>
  <c r="S99" i="3"/>
  <c r="O99" i="3"/>
  <c r="L99" i="3"/>
  <c r="Q99" i="3"/>
  <c r="K99" i="3"/>
  <c r="I99" i="3"/>
  <c r="G99" i="3"/>
  <c r="E99" i="3"/>
  <c r="D99" i="3"/>
  <c r="S98" i="3"/>
  <c r="L98" i="3"/>
  <c r="K98" i="3"/>
  <c r="D98" i="3"/>
  <c r="S97" i="3"/>
  <c r="L97" i="3"/>
  <c r="K97" i="3"/>
  <c r="I97" i="3"/>
  <c r="G97" i="3"/>
  <c r="E97" i="3"/>
  <c r="D97" i="3"/>
  <c r="S96" i="3"/>
  <c r="L96" i="3"/>
  <c r="K96" i="3"/>
  <c r="D96" i="3"/>
  <c r="S95" i="3"/>
  <c r="R95" i="3"/>
  <c r="P95" i="3"/>
  <c r="N95" i="3"/>
  <c r="K95" i="3"/>
  <c r="J95" i="3"/>
  <c r="H95" i="3"/>
  <c r="F95" i="3"/>
  <c r="D95" i="3"/>
  <c r="G95" i="3"/>
  <c r="C95" i="3"/>
  <c r="S94" i="3"/>
  <c r="Q94" i="3"/>
  <c r="O94" i="3"/>
  <c r="M94" i="3"/>
  <c r="L94" i="3"/>
  <c r="K94" i="3"/>
  <c r="I94" i="3"/>
  <c r="D94" i="3"/>
  <c r="E94" i="3"/>
  <c r="S93" i="3"/>
  <c r="Q93" i="3"/>
  <c r="L93" i="3"/>
  <c r="O93" i="3"/>
  <c r="K93" i="3"/>
  <c r="G93" i="3"/>
  <c r="D93" i="3"/>
  <c r="I93" i="3"/>
  <c r="S92" i="3"/>
  <c r="Q92" i="3"/>
  <c r="O92" i="3"/>
  <c r="M92" i="3"/>
  <c r="L92" i="3"/>
  <c r="K92" i="3"/>
  <c r="D92" i="3"/>
  <c r="S91" i="3"/>
  <c r="L91" i="3"/>
  <c r="K91" i="3"/>
  <c r="D91" i="3"/>
  <c r="S90" i="3"/>
  <c r="Q90" i="3"/>
  <c r="O90" i="3"/>
  <c r="M90" i="3"/>
  <c r="L90" i="3"/>
  <c r="K90" i="3"/>
  <c r="D90" i="3"/>
  <c r="S89" i="3"/>
  <c r="M89" i="3"/>
  <c r="L89" i="3"/>
  <c r="K89" i="3"/>
  <c r="D89" i="3"/>
  <c r="S88" i="3"/>
  <c r="Q88" i="3"/>
  <c r="O88" i="3"/>
  <c r="M88" i="3"/>
  <c r="L88" i="3"/>
  <c r="K88" i="3"/>
  <c r="I88" i="3"/>
  <c r="G88" i="3"/>
  <c r="D88" i="3"/>
  <c r="E88" i="3"/>
  <c r="S87" i="3"/>
  <c r="Q87" i="3"/>
  <c r="M87" i="3"/>
  <c r="L87" i="3"/>
  <c r="O87" i="3"/>
  <c r="K87" i="3"/>
  <c r="G87" i="3"/>
  <c r="E87" i="3"/>
  <c r="D87" i="3"/>
  <c r="I87" i="3"/>
  <c r="S86" i="3"/>
  <c r="Q86" i="3"/>
  <c r="O86" i="3"/>
  <c r="M86" i="3"/>
  <c r="L86" i="3"/>
  <c r="K86" i="3"/>
  <c r="I86" i="3"/>
  <c r="D86" i="3"/>
  <c r="E86" i="3"/>
  <c r="S85" i="3"/>
  <c r="Q85" i="3"/>
  <c r="L85" i="3"/>
  <c r="O85" i="3"/>
  <c r="K85" i="3"/>
  <c r="G85" i="3"/>
  <c r="D85" i="3"/>
  <c r="I85" i="3"/>
  <c r="S84" i="3"/>
  <c r="Q84" i="3"/>
  <c r="O84" i="3"/>
  <c r="M84" i="3"/>
  <c r="L84" i="3"/>
  <c r="K84" i="3"/>
  <c r="D84" i="3"/>
  <c r="S83" i="3"/>
  <c r="L83" i="3"/>
  <c r="K83" i="3"/>
  <c r="D83" i="3"/>
  <c r="S82" i="3"/>
  <c r="Q82" i="3"/>
  <c r="O82" i="3"/>
  <c r="M82" i="3"/>
  <c r="L82" i="3"/>
  <c r="K82" i="3"/>
  <c r="D82" i="3"/>
  <c r="S81" i="3"/>
  <c r="M81" i="3"/>
  <c r="L81" i="3"/>
  <c r="K81" i="3"/>
  <c r="D81" i="3"/>
  <c r="S80" i="3"/>
  <c r="Q80" i="3"/>
  <c r="O80" i="3"/>
  <c r="M80" i="3"/>
  <c r="L80" i="3"/>
  <c r="K80" i="3"/>
  <c r="I80" i="3"/>
  <c r="G80" i="3"/>
  <c r="D80" i="3"/>
  <c r="E80" i="3"/>
  <c r="R79" i="3"/>
  <c r="S79" i="3"/>
  <c r="P79" i="3"/>
  <c r="N79" i="3"/>
  <c r="K79" i="3"/>
  <c r="J79" i="3"/>
  <c r="H79" i="3"/>
  <c r="F79" i="3"/>
  <c r="C79" i="3"/>
  <c r="S78" i="3"/>
  <c r="O78" i="3"/>
  <c r="L78" i="3"/>
  <c r="Q78" i="3"/>
  <c r="K78" i="3"/>
  <c r="I78" i="3"/>
  <c r="G78" i="3"/>
  <c r="E78" i="3"/>
  <c r="D78" i="3"/>
  <c r="S77" i="3"/>
  <c r="L77" i="3"/>
  <c r="K77" i="3"/>
  <c r="D77" i="3"/>
  <c r="S76" i="3"/>
  <c r="L76" i="3"/>
  <c r="K76" i="3"/>
  <c r="I76" i="3"/>
  <c r="G76" i="3"/>
  <c r="E76" i="3"/>
  <c r="D76" i="3"/>
  <c r="S75" i="3"/>
  <c r="O75" i="3"/>
  <c r="L75" i="3"/>
  <c r="K75" i="3"/>
  <c r="D75" i="3"/>
  <c r="S74" i="3"/>
  <c r="L74" i="3"/>
  <c r="K74" i="3"/>
  <c r="I74" i="3"/>
  <c r="G74" i="3"/>
  <c r="E74" i="3"/>
  <c r="D74" i="3"/>
  <c r="S73" i="3"/>
  <c r="Q73" i="3"/>
  <c r="O73" i="3"/>
  <c r="L73" i="3"/>
  <c r="M73" i="3"/>
  <c r="K73" i="3"/>
  <c r="I73" i="3"/>
  <c r="E73" i="3"/>
  <c r="D73" i="3"/>
  <c r="G73" i="3"/>
  <c r="S72" i="3"/>
  <c r="O72" i="3"/>
  <c r="M72" i="3"/>
  <c r="L72" i="3"/>
  <c r="Q72" i="3"/>
  <c r="K72" i="3"/>
  <c r="I72" i="3"/>
  <c r="G72" i="3"/>
  <c r="E72" i="3"/>
  <c r="D72" i="3"/>
  <c r="S71" i="3"/>
  <c r="Q71" i="3"/>
  <c r="L71" i="3"/>
  <c r="M71" i="3"/>
  <c r="K71" i="3"/>
  <c r="I71" i="3"/>
  <c r="D71" i="3"/>
  <c r="G71" i="3"/>
  <c r="S70" i="3"/>
  <c r="O70" i="3"/>
  <c r="L70" i="3"/>
  <c r="Q70" i="3"/>
  <c r="K70" i="3"/>
  <c r="I70" i="3"/>
  <c r="G70" i="3"/>
  <c r="E70" i="3"/>
  <c r="D70" i="3"/>
  <c r="S69" i="3"/>
  <c r="L69" i="3"/>
  <c r="K69" i="3"/>
  <c r="D69" i="3"/>
  <c r="S68" i="3"/>
  <c r="R68" i="3"/>
  <c r="P68" i="3"/>
  <c r="N68" i="3"/>
  <c r="K68" i="3"/>
  <c r="J68" i="3"/>
  <c r="H68" i="3"/>
  <c r="F68" i="3"/>
  <c r="C68" i="3"/>
  <c r="S67" i="3"/>
  <c r="Q67" i="3"/>
  <c r="O67" i="3"/>
  <c r="M67" i="3"/>
  <c r="L67" i="3"/>
  <c r="K67" i="3"/>
  <c r="I67" i="3"/>
  <c r="G67" i="3"/>
  <c r="D67" i="3"/>
  <c r="E67" i="3"/>
  <c r="S66" i="3"/>
  <c r="Q66" i="3"/>
  <c r="M66" i="3"/>
  <c r="L66" i="3"/>
  <c r="O66" i="3"/>
  <c r="K66" i="3"/>
  <c r="G66" i="3"/>
  <c r="E66" i="3"/>
  <c r="D66" i="3"/>
  <c r="I66" i="3"/>
  <c r="S65" i="3"/>
  <c r="Q65" i="3"/>
  <c r="O65" i="3"/>
  <c r="M65" i="3"/>
  <c r="L65" i="3"/>
  <c r="K65" i="3"/>
  <c r="D65" i="3"/>
  <c r="S64" i="3"/>
  <c r="L64" i="3"/>
  <c r="K64" i="3"/>
  <c r="D64" i="3"/>
  <c r="S63" i="3"/>
  <c r="Q63" i="3"/>
  <c r="O63" i="3"/>
  <c r="M63" i="3"/>
  <c r="L63" i="3"/>
  <c r="K63" i="3"/>
  <c r="D63" i="3"/>
  <c r="S62" i="3"/>
  <c r="M62" i="3"/>
  <c r="L62" i="3"/>
  <c r="K62" i="3"/>
  <c r="D62" i="3"/>
  <c r="S61" i="3"/>
  <c r="Q61" i="3"/>
  <c r="O61" i="3"/>
  <c r="M61" i="3"/>
  <c r="L61" i="3"/>
  <c r="K61" i="3"/>
  <c r="I61" i="3"/>
  <c r="G61" i="3"/>
  <c r="D61" i="3"/>
  <c r="E61" i="3"/>
  <c r="R60" i="3"/>
  <c r="S60" i="3"/>
  <c r="P60" i="3"/>
  <c r="N60" i="3"/>
  <c r="J60" i="3"/>
  <c r="K60" i="3"/>
  <c r="H60" i="3"/>
  <c r="F60" i="3"/>
  <c r="G60" i="3"/>
  <c r="D60" i="3"/>
  <c r="E60" i="3"/>
  <c r="C60" i="3"/>
  <c r="S59" i="3"/>
  <c r="O59" i="3"/>
  <c r="M59" i="3"/>
  <c r="L59" i="3"/>
  <c r="Q59" i="3"/>
  <c r="K59" i="3"/>
  <c r="I59" i="3"/>
  <c r="G59" i="3"/>
  <c r="D59" i="3"/>
  <c r="E59" i="3"/>
  <c r="S58" i="3"/>
  <c r="Q58" i="3"/>
  <c r="M58" i="3"/>
  <c r="L58" i="3"/>
  <c r="O58" i="3"/>
  <c r="K58" i="3"/>
  <c r="G58" i="3"/>
  <c r="E58" i="3"/>
  <c r="D58" i="3"/>
  <c r="I58" i="3"/>
  <c r="S57" i="3"/>
  <c r="Q57" i="3"/>
  <c r="O57" i="3"/>
  <c r="M57" i="3"/>
  <c r="L57" i="3"/>
  <c r="K57" i="3"/>
  <c r="I57" i="3"/>
  <c r="D57" i="3"/>
  <c r="E57" i="3"/>
  <c r="S56" i="3"/>
  <c r="Q56" i="3"/>
  <c r="L56" i="3"/>
  <c r="O56" i="3"/>
  <c r="K56" i="3"/>
  <c r="G56" i="3"/>
  <c r="D56" i="3"/>
  <c r="I56" i="3"/>
  <c r="S55" i="3"/>
  <c r="Q55" i="3"/>
  <c r="O55" i="3"/>
  <c r="M55" i="3"/>
  <c r="L55" i="3"/>
  <c r="K55" i="3"/>
  <c r="D55" i="3"/>
  <c r="E55" i="3"/>
  <c r="S54" i="3"/>
  <c r="L54" i="3"/>
  <c r="O54" i="3"/>
  <c r="K54" i="3"/>
  <c r="D54" i="3"/>
  <c r="I54" i="3"/>
  <c r="S53" i="3"/>
  <c r="Q53" i="3"/>
  <c r="O53" i="3"/>
  <c r="M53" i="3"/>
  <c r="L53" i="3"/>
  <c r="K53" i="3"/>
  <c r="D53" i="3"/>
  <c r="E53" i="3"/>
  <c r="S52" i="3"/>
  <c r="L52" i="3"/>
  <c r="O52" i="3"/>
  <c r="K52" i="3"/>
  <c r="D52" i="3"/>
  <c r="I52" i="3"/>
  <c r="S51" i="3"/>
  <c r="Q51" i="3"/>
  <c r="O51" i="3"/>
  <c r="M51" i="3"/>
  <c r="L51" i="3"/>
  <c r="K51" i="3"/>
  <c r="I51" i="3"/>
  <c r="G51" i="3"/>
  <c r="D51" i="3"/>
  <c r="E51" i="3"/>
  <c r="R50" i="3"/>
  <c r="S50" i="3"/>
  <c r="P50" i="3"/>
  <c r="N50" i="3"/>
  <c r="K50" i="3"/>
  <c r="J50" i="3"/>
  <c r="H50" i="3"/>
  <c r="F50" i="3"/>
  <c r="C50" i="3"/>
  <c r="S49" i="3"/>
  <c r="O49" i="3"/>
  <c r="L49" i="3"/>
  <c r="Q49" i="3"/>
  <c r="K49" i="3"/>
  <c r="I49" i="3"/>
  <c r="G49" i="3"/>
  <c r="E49" i="3"/>
  <c r="D49" i="3"/>
  <c r="S48" i="3"/>
  <c r="L48" i="3"/>
  <c r="M48" i="3"/>
  <c r="K48" i="3"/>
  <c r="D48" i="3"/>
  <c r="G48" i="3"/>
  <c r="S47" i="3"/>
  <c r="L47" i="3"/>
  <c r="Q47" i="3"/>
  <c r="K47" i="3"/>
  <c r="I47" i="3"/>
  <c r="G47" i="3"/>
  <c r="E47" i="3"/>
  <c r="D47" i="3"/>
  <c r="S46" i="3"/>
  <c r="L46" i="3"/>
  <c r="M46" i="3"/>
  <c r="K46" i="3"/>
  <c r="D46" i="3"/>
  <c r="G46" i="3"/>
  <c r="S45" i="3"/>
  <c r="L45" i="3"/>
  <c r="Q45" i="3"/>
  <c r="K45" i="3"/>
  <c r="I45" i="3"/>
  <c r="G45" i="3"/>
  <c r="E45" i="3"/>
  <c r="D45" i="3"/>
  <c r="S44" i="3"/>
  <c r="Q44" i="3"/>
  <c r="O44" i="3"/>
  <c r="L44" i="3"/>
  <c r="M44" i="3"/>
  <c r="K44" i="3"/>
  <c r="I44" i="3"/>
  <c r="E44" i="3"/>
  <c r="D44" i="3"/>
  <c r="G44" i="3"/>
  <c r="S43" i="3"/>
  <c r="O43" i="3"/>
  <c r="M43" i="3"/>
  <c r="L43" i="3"/>
  <c r="Q43" i="3"/>
  <c r="K43" i="3"/>
  <c r="I43" i="3"/>
  <c r="G43" i="3"/>
  <c r="E43" i="3"/>
  <c r="D43" i="3"/>
  <c r="S42" i="3"/>
  <c r="Q42" i="3"/>
  <c r="L42" i="3"/>
  <c r="M42" i="3"/>
  <c r="K42" i="3"/>
  <c r="I42" i="3"/>
  <c r="D42" i="3"/>
  <c r="S41" i="3"/>
  <c r="O41" i="3"/>
  <c r="L41" i="3"/>
  <c r="K41" i="3"/>
  <c r="I41" i="3"/>
  <c r="G41" i="3"/>
  <c r="E41" i="3"/>
  <c r="D41" i="3"/>
  <c r="S40" i="3"/>
  <c r="R40" i="3"/>
  <c r="P40" i="3"/>
  <c r="N40" i="3"/>
  <c r="J40" i="3"/>
  <c r="K40" i="3"/>
  <c r="H40" i="3"/>
  <c r="F40" i="3"/>
  <c r="C40" i="3"/>
  <c r="S39" i="3"/>
  <c r="Q39" i="3"/>
  <c r="L39" i="3"/>
  <c r="O39" i="3"/>
  <c r="K39" i="3"/>
  <c r="G39" i="3"/>
  <c r="D39" i="3"/>
  <c r="I39" i="3"/>
  <c r="S38" i="3"/>
  <c r="Q38" i="3"/>
  <c r="O38" i="3"/>
  <c r="M38" i="3"/>
  <c r="L38" i="3"/>
  <c r="K38" i="3"/>
  <c r="D38" i="3"/>
  <c r="E38" i="3"/>
  <c r="S37" i="3"/>
  <c r="L37" i="3"/>
  <c r="O37" i="3"/>
  <c r="K37" i="3"/>
  <c r="D37" i="3"/>
  <c r="I37" i="3"/>
  <c r="S36" i="3"/>
  <c r="Q36" i="3"/>
  <c r="O36" i="3"/>
  <c r="M36" i="3"/>
  <c r="L36" i="3"/>
  <c r="K36" i="3"/>
  <c r="D36" i="3"/>
  <c r="E36" i="3"/>
  <c r="S35" i="3"/>
  <c r="L35" i="3"/>
  <c r="O35" i="3"/>
  <c r="K35" i="3"/>
  <c r="D35" i="3"/>
  <c r="I35" i="3"/>
  <c r="S34" i="3"/>
  <c r="Q34" i="3"/>
  <c r="O34" i="3"/>
  <c r="M34" i="3"/>
  <c r="L34" i="3"/>
  <c r="K34" i="3"/>
  <c r="I34" i="3"/>
  <c r="G34" i="3"/>
  <c r="D34" i="3"/>
  <c r="E34" i="3"/>
  <c r="S33" i="3"/>
  <c r="Q33" i="3"/>
  <c r="M33" i="3"/>
  <c r="L33" i="3"/>
  <c r="O33" i="3"/>
  <c r="K33" i="3"/>
  <c r="G33" i="3"/>
  <c r="E33" i="3"/>
  <c r="D33" i="3"/>
  <c r="I33" i="3"/>
  <c r="S32" i="3"/>
  <c r="Q32" i="3"/>
  <c r="O32" i="3"/>
  <c r="M32" i="3"/>
  <c r="L32" i="3"/>
  <c r="K32" i="3"/>
  <c r="I32" i="3"/>
  <c r="D32" i="3"/>
  <c r="E32" i="3"/>
  <c r="S31" i="3"/>
  <c r="Q31" i="3"/>
  <c r="L31" i="3"/>
  <c r="O31" i="3"/>
  <c r="K31" i="3"/>
  <c r="G31" i="3"/>
  <c r="D31" i="3"/>
  <c r="I31" i="3"/>
  <c r="R30" i="3"/>
  <c r="S30" i="3"/>
  <c r="P30" i="3"/>
  <c r="N30" i="3"/>
  <c r="L30" i="3"/>
  <c r="M30" i="3"/>
  <c r="J30" i="3"/>
  <c r="K30" i="3"/>
  <c r="H30" i="3"/>
  <c r="F30" i="3"/>
  <c r="C30" i="3"/>
  <c r="S29" i="3"/>
  <c r="L29" i="3"/>
  <c r="M29" i="3"/>
  <c r="K29" i="3"/>
  <c r="D29" i="3"/>
  <c r="G29" i="3"/>
  <c r="S28" i="3"/>
  <c r="L28" i="3"/>
  <c r="Q28" i="3"/>
  <c r="K28" i="3"/>
  <c r="I28" i="3"/>
  <c r="G28" i="3"/>
  <c r="E28" i="3"/>
  <c r="D28" i="3"/>
  <c r="S27" i="3"/>
  <c r="L27" i="3"/>
  <c r="M27" i="3"/>
  <c r="K27" i="3"/>
  <c r="D27" i="3"/>
  <c r="G27" i="3"/>
  <c r="S26" i="3"/>
  <c r="L26" i="3"/>
  <c r="Q26" i="3"/>
  <c r="K26" i="3"/>
  <c r="I26" i="3"/>
  <c r="G26" i="3"/>
  <c r="E26" i="3"/>
  <c r="D26" i="3"/>
  <c r="S25" i="3"/>
  <c r="Q25" i="3"/>
  <c r="O25" i="3"/>
  <c r="L25" i="3"/>
  <c r="M25" i="3"/>
  <c r="K25" i="3"/>
  <c r="I25" i="3"/>
  <c r="E25" i="3"/>
  <c r="D25" i="3"/>
  <c r="S24" i="3"/>
  <c r="O24" i="3"/>
  <c r="M24" i="3"/>
  <c r="L24" i="3"/>
  <c r="K24" i="3"/>
  <c r="I24" i="3"/>
  <c r="G24" i="3"/>
  <c r="E24" i="3"/>
  <c r="D24" i="3"/>
  <c r="R23" i="3"/>
  <c r="S23" i="3"/>
  <c r="P23" i="3"/>
  <c r="N23" i="3"/>
  <c r="J23" i="3"/>
  <c r="K23" i="3"/>
  <c r="H23" i="3"/>
  <c r="F23" i="3"/>
  <c r="C23" i="3"/>
  <c r="S22" i="3"/>
  <c r="Q22" i="3"/>
  <c r="M22" i="3"/>
  <c r="L22" i="3"/>
  <c r="O22" i="3"/>
  <c r="K22" i="3"/>
  <c r="G22" i="3"/>
  <c r="E22" i="3"/>
  <c r="D22" i="3"/>
  <c r="I22" i="3"/>
  <c r="S21" i="3"/>
  <c r="Q21" i="3"/>
  <c r="O21" i="3"/>
  <c r="M21" i="3"/>
  <c r="L21" i="3"/>
  <c r="K21" i="3"/>
  <c r="I21" i="3"/>
  <c r="D21" i="3"/>
  <c r="E21" i="3"/>
  <c r="S20" i="3"/>
  <c r="Q20" i="3"/>
  <c r="L20" i="3"/>
  <c r="O20" i="3"/>
  <c r="K20" i="3"/>
  <c r="G20" i="3"/>
  <c r="D20" i="3"/>
  <c r="I20" i="3"/>
  <c r="S19" i="3"/>
  <c r="Q19" i="3"/>
  <c r="O19" i="3"/>
  <c r="M19" i="3"/>
  <c r="L19" i="3"/>
  <c r="K19" i="3"/>
  <c r="D19" i="3"/>
  <c r="E19" i="3"/>
  <c r="S18" i="3"/>
  <c r="L18" i="3"/>
  <c r="O18" i="3"/>
  <c r="K18" i="3"/>
  <c r="D18" i="3"/>
  <c r="I18" i="3"/>
  <c r="S17" i="3"/>
  <c r="Q17" i="3"/>
  <c r="O17" i="3"/>
  <c r="M17" i="3"/>
  <c r="L17" i="3"/>
  <c r="K17" i="3"/>
  <c r="D17" i="3"/>
  <c r="E17" i="3"/>
  <c r="R16" i="3"/>
  <c r="S16" i="3"/>
  <c r="P16" i="3"/>
  <c r="N16" i="3"/>
  <c r="J16" i="3"/>
  <c r="K16" i="3"/>
  <c r="H16" i="3"/>
  <c r="F16" i="3"/>
  <c r="F8" i="3"/>
  <c r="D16" i="3"/>
  <c r="E16" i="3"/>
  <c r="C16" i="3"/>
  <c r="S15" i="3"/>
  <c r="O15" i="3"/>
  <c r="M15" i="3"/>
  <c r="L15" i="3"/>
  <c r="Q15" i="3"/>
  <c r="K15" i="3"/>
  <c r="I15" i="3"/>
  <c r="G15" i="3"/>
  <c r="E15" i="3"/>
  <c r="D15" i="3"/>
  <c r="S14" i="3"/>
  <c r="Q14" i="3"/>
  <c r="L14" i="3"/>
  <c r="M14" i="3"/>
  <c r="K14" i="3"/>
  <c r="I14" i="3"/>
  <c r="D14" i="3"/>
  <c r="G14" i="3"/>
  <c r="S13" i="3"/>
  <c r="O13" i="3"/>
  <c r="L13" i="3"/>
  <c r="Q13" i="3"/>
  <c r="K13" i="3"/>
  <c r="I13" i="3"/>
  <c r="G13" i="3"/>
  <c r="E13" i="3"/>
  <c r="D13" i="3"/>
  <c r="S12" i="3"/>
  <c r="L12" i="3"/>
  <c r="M12" i="3"/>
  <c r="K12" i="3"/>
  <c r="D12" i="3"/>
  <c r="S11" i="3"/>
  <c r="L11" i="3"/>
  <c r="K11" i="3"/>
  <c r="I11" i="3"/>
  <c r="G11" i="3"/>
  <c r="E11" i="3"/>
  <c r="D11" i="3"/>
  <c r="R10" i="3"/>
  <c r="S10" i="3"/>
  <c r="P10" i="3"/>
  <c r="N10" i="3"/>
  <c r="K10" i="3"/>
  <c r="J10" i="3"/>
  <c r="H10" i="3"/>
  <c r="F10" i="3"/>
  <c r="C10" i="3"/>
  <c r="N8" i="3"/>
  <c r="H8" i="3"/>
  <c r="C8" i="3"/>
  <c r="Q95" i="3"/>
  <c r="G79" i="3"/>
  <c r="G50" i="3"/>
  <c r="O50" i="3"/>
  <c r="Q30" i="3"/>
  <c r="Q50" i="3"/>
  <c r="I62" i="3"/>
  <c r="G62" i="3"/>
  <c r="E65" i="3"/>
  <c r="G65" i="3"/>
  <c r="G75" i="3"/>
  <c r="I75" i="3"/>
  <c r="I81" i="3"/>
  <c r="D79" i="3"/>
  <c r="E79" i="3"/>
  <c r="G81" i="3"/>
  <c r="O83" i="3"/>
  <c r="Q83" i="3"/>
  <c r="M83" i="3"/>
  <c r="I89" i="3"/>
  <c r="G89" i="3"/>
  <c r="O91" i="3"/>
  <c r="Q91" i="3"/>
  <c r="M91" i="3"/>
  <c r="I95" i="3"/>
  <c r="G104" i="3"/>
  <c r="E105" i="3"/>
  <c r="I105" i="3"/>
  <c r="G105" i="3"/>
  <c r="E111" i="3"/>
  <c r="I111" i="3"/>
  <c r="E113" i="3"/>
  <c r="I113" i="3"/>
  <c r="G113" i="3"/>
  <c r="Q11" i="3"/>
  <c r="L10" i="3"/>
  <c r="I112" i="3"/>
  <c r="G112" i="3"/>
  <c r="E112" i="3"/>
  <c r="J8" i="3"/>
  <c r="K8" i="3"/>
  <c r="G12" i="3"/>
  <c r="D10" i="3"/>
  <c r="I65" i="3"/>
  <c r="E75" i="3"/>
  <c r="E89" i="3"/>
  <c r="G16" i="3"/>
  <c r="I17" i="3"/>
  <c r="I27" i="3"/>
  <c r="O29" i="3"/>
  <c r="Q35" i="3"/>
  <c r="Q41" i="3"/>
  <c r="L40" i="3"/>
  <c r="Q46" i="3"/>
  <c r="E48" i="3"/>
  <c r="E63" i="3"/>
  <c r="I63" i="3"/>
  <c r="I83" i="3"/>
  <c r="G83" i="3"/>
  <c r="E83" i="3"/>
  <c r="I91" i="3"/>
  <c r="G91" i="3"/>
  <c r="E91" i="3"/>
  <c r="I110" i="3"/>
  <c r="G110" i="3"/>
  <c r="O112" i="3"/>
  <c r="Q112" i="3"/>
  <c r="M112" i="3"/>
  <c r="G17" i="3"/>
  <c r="M26" i="3"/>
  <c r="E27" i="3"/>
  <c r="O27" i="3"/>
  <c r="E35" i="3"/>
  <c r="M35" i="3"/>
  <c r="G36" i="3"/>
  <c r="M45" i="3"/>
  <c r="E46" i="3"/>
  <c r="O46" i="3"/>
  <c r="L50" i="3"/>
  <c r="M50" i="3"/>
  <c r="E52" i="3"/>
  <c r="M52" i="3"/>
  <c r="G53" i="3"/>
  <c r="E62" i="3"/>
  <c r="O64" i="3"/>
  <c r="M64" i="3"/>
  <c r="G69" i="3"/>
  <c r="I69" i="3"/>
  <c r="E69" i="3"/>
  <c r="Q74" i="3"/>
  <c r="O74" i="3"/>
  <c r="G77" i="3"/>
  <c r="I77" i="3"/>
  <c r="E77" i="3"/>
  <c r="E81" i="3"/>
  <c r="E95" i="3"/>
  <c r="M96" i="3"/>
  <c r="Q96" i="3"/>
  <c r="Q97" i="3"/>
  <c r="O97" i="3"/>
  <c r="M97" i="3"/>
  <c r="M98" i="3"/>
  <c r="Q98" i="3"/>
  <c r="O98" i="3"/>
  <c r="I104" i="3"/>
  <c r="O110" i="3"/>
  <c r="Q110" i="3"/>
  <c r="G111" i="3"/>
  <c r="P8" i="3"/>
  <c r="M11" i="3"/>
  <c r="E12" i="3"/>
  <c r="O12" i="3"/>
  <c r="L16" i="3"/>
  <c r="E18" i="3"/>
  <c r="M18" i="3"/>
  <c r="G19" i="3"/>
  <c r="O26" i="3"/>
  <c r="Q27" i="3"/>
  <c r="M28" i="3"/>
  <c r="E29" i="3"/>
  <c r="D30" i="3"/>
  <c r="E30" i="3"/>
  <c r="O30" i="3"/>
  <c r="G35" i="3"/>
  <c r="I36" i="3"/>
  <c r="E37" i="3"/>
  <c r="M37" i="3"/>
  <c r="G38" i="3"/>
  <c r="G42" i="3"/>
  <c r="D40" i="3"/>
  <c r="G40" i="3"/>
  <c r="O45" i="3"/>
  <c r="I46" i="3"/>
  <c r="M47" i="3"/>
  <c r="O48" i="3"/>
  <c r="G52" i="3"/>
  <c r="Q52" i="3"/>
  <c r="I53" i="3"/>
  <c r="E54" i="3"/>
  <c r="M54" i="3"/>
  <c r="G55" i="3"/>
  <c r="L60" i="3"/>
  <c r="I64" i="3"/>
  <c r="E64" i="3"/>
  <c r="Q64" i="3"/>
  <c r="D68" i="3"/>
  <c r="L68" i="3"/>
  <c r="Q68" i="3"/>
  <c r="M74" i="3"/>
  <c r="E82" i="3"/>
  <c r="I82" i="3"/>
  <c r="E84" i="3"/>
  <c r="I84" i="3"/>
  <c r="G84" i="3"/>
  <c r="E90" i="3"/>
  <c r="I90" i="3"/>
  <c r="E92" i="3"/>
  <c r="I92" i="3"/>
  <c r="G92" i="3"/>
  <c r="G96" i="3"/>
  <c r="I96" i="3"/>
  <c r="O96" i="3"/>
  <c r="R8" i="3"/>
  <c r="S8" i="3"/>
  <c r="O11" i="3"/>
  <c r="I12" i="3"/>
  <c r="Q12" i="3"/>
  <c r="M13" i="3"/>
  <c r="E14" i="3"/>
  <c r="O14" i="3"/>
  <c r="I16" i="3"/>
  <c r="G18" i="3"/>
  <c r="Q18" i="3"/>
  <c r="I19" i="3"/>
  <c r="E20" i="3"/>
  <c r="M20" i="3"/>
  <c r="G21" i="3"/>
  <c r="Q24" i="3"/>
  <c r="L23" i="3"/>
  <c r="G25" i="3"/>
  <c r="D23" i="3"/>
  <c r="O28" i="3"/>
  <c r="I29" i="3"/>
  <c r="Q29" i="3"/>
  <c r="E31" i="3"/>
  <c r="M31" i="3"/>
  <c r="G32" i="3"/>
  <c r="G37" i="3"/>
  <c r="Q37" i="3"/>
  <c r="I38" i="3"/>
  <c r="E39" i="3"/>
  <c r="M39" i="3"/>
  <c r="M41" i="3"/>
  <c r="E42" i="3"/>
  <c r="O42" i="3"/>
  <c r="O47" i="3"/>
  <c r="I48" i="3"/>
  <c r="Q48" i="3"/>
  <c r="M49" i="3"/>
  <c r="D50" i="3"/>
  <c r="E50" i="3"/>
  <c r="G54" i="3"/>
  <c r="Q54" i="3"/>
  <c r="I55" i="3"/>
  <c r="E56" i="3"/>
  <c r="M56" i="3"/>
  <c r="G57" i="3"/>
  <c r="O62" i="3"/>
  <c r="Q62" i="3"/>
  <c r="G63" i="3"/>
  <c r="G64" i="3"/>
  <c r="M69" i="3"/>
  <c r="Q69" i="3"/>
  <c r="O69" i="3"/>
  <c r="M75" i="3"/>
  <c r="Q75" i="3"/>
  <c r="Q76" i="3"/>
  <c r="O76" i="3"/>
  <c r="M76" i="3"/>
  <c r="M77" i="3"/>
  <c r="Q77" i="3"/>
  <c r="O77" i="3"/>
  <c r="L79" i="3"/>
  <c r="M79" i="3"/>
  <c r="O81" i="3"/>
  <c r="Q81" i="3"/>
  <c r="G82" i="3"/>
  <c r="O89" i="3"/>
  <c r="Q89" i="3"/>
  <c r="G90" i="3"/>
  <c r="L95" i="3"/>
  <c r="E96" i="3"/>
  <c r="G98" i="3"/>
  <c r="I98" i="3"/>
  <c r="E98" i="3"/>
  <c r="Q103" i="3"/>
  <c r="O103" i="3"/>
  <c r="D104" i="3"/>
  <c r="E104" i="3"/>
  <c r="E110" i="3"/>
  <c r="I79" i="3"/>
  <c r="Q104" i="3"/>
  <c r="I60" i="3"/>
  <c r="M70" i="3"/>
  <c r="E71" i="3"/>
  <c r="O71" i="3"/>
  <c r="M78" i="3"/>
  <c r="E85" i="3"/>
  <c r="M85" i="3"/>
  <c r="G86" i="3"/>
  <c r="E93" i="3"/>
  <c r="M93" i="3"/>
  <c r="G94" i="3"/>
  <c r="M99" i="3"/>
  <c r="E100" i="3"/>
  <c r="O100" i="3"/>
  <c r="L104" i="3"/>
  <c r="E106" i="3"/>
  <c r="M106" i="3"/>
  <c r="G107" i="3"/>
  <c r="M113" i="3"/>
  <c r="O113" i="3"/>
  <c r="E68" i="3"/>
  <c r="G68" i="3"/>
  <c r="M16" i="3"/>
  <c r="O16" i="3"/>
  <c r="O95" i="3"/>
  <c r="M95" i="3"/>
  <c r="Q16" i="3"/>
  <c r="Q40" i="3"/>
  <c r="M40" i="3"/>
  <c r="O40" i="3"/>
  <c r="L8" i="3"/>
  <c r="Q10" i="3"/>
  <c r="M10" i="3"/>
  <c r="G30" i="3"/>
  <c r="O10" i="3"/>
  <c r="I30" i="3"/>
  <c r="Q23" i="3"/>
  <c r="M23" i="3"/>
  <c r="M60" i="3"/>
  <c r="O60" i="3"/>
  <c r="I40" i="3"/>
  <c r="E40" i="3"/>
  <c r="Q8" i="3"/>
  <c r="I10" i="3"/>
  <c r="E10" i="3"/>
  <c r="G10" i="3"/>
  <c r="D8" i="3"/>
  <c r="M104" i="3"/>
  <c r="O104" i="3"/>
  <c r="O79" i="3"/>
  <c r="I68" i="3"/>
  <c r="I23" i="3"/>
  <c r="E23" i="3"/>
  <c r="M68" i="3"/>
  <c r="O68" i="3"/>
  <c r="I50" i="3"/>
  <c r="Q79" i="3"/>
  <c r="Q60" i="3"/>
  <c r="G23" i="3"/>
  <c r="O23" i="3"/>
  <c r="E8" i="3"/>
  <c r="G8" i="3"/>
  <c r="I8" i="3"/>
  <c r="M8" i="3"/>
  <c r="O8" i="3"/>
</calcChain>
</file>

<file path=xl/sharedStrings.xml><?xml version="1.0" encoding="utf-8"?>
<sst xmlns="http://schemas.openxmlformats.org/spreadsheetml/2006/main" count="140" uniqueCount="123">
  <si>
    <t>Table H-3.</t>
  </si>
  <si>
    <t>For the 12-Month Period Ending September 30, 2018</t>
  </si>
  <si>
    <t>Circuit and District</t>
  </si>
  <si>
    <t>Cases Activated</t>
  </si>
  <si>
    <t>PSO Recommended</t>
  </si>
  <si>
    <t>Detention</t>
  </si>
  <si>
    <t>Release</t>
  </si>
  <si>
    <t>Release Without Supervision</t>
  </si>
  <si>
    <t>AUSA Recommendation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</si>
  <si>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</si>
  <si>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</si>
  <si>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</si>
  <si>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</si>
  <si>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</si>
  <si>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</si>
  <si>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</si>
  <si>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</si>
  <si>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</si>
  <si>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</si>
  <si>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</si>
  <si>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</si>
  <si>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</si>
  <si>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</si>
  <si>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</si>
  <si>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</si>
  <si>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</si>
  <si>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</si>
  <si>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</si>
  <si>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</si>
  <si>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</si>
  <si>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</si>
  <si>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</si>
  <si>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</si>
  <si>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</si>
  <si>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</si>
  <si>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</si>
  <si>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</si>
  <si>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</si>
  <si>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</si>
  <si>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</si>
  <si>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</si>
  <si>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</si>
  <si>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</si>
  <si>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</si>
  <si>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</si>
  <si>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</si>
  <si>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</si>
  <si>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</si>
  <si>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</si>
  <si>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</si>
  <si>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</si>
  <si>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</si>
  <si>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</si>
  <si>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</si>
  <si>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</si>
  <si>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</si>
  <si>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</si>
  <si>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</si>
  <si>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</si>
  <si>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</si>
  <si>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</si>
  <si>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</si>
  <si>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</si>
  <si>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</si>
  <si>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</si>
  <si>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</si>
  <si>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</si>
  <si>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</si>
  <si>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</si>
  <si>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</si>
  <si>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</si>
  <si>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</si>
  <si>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</si>
  <si>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</si>
  <si>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</si>
  <si>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</si>
  <si>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</si>
  <si>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</si>
  <si>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</si>
  <si>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</si>
  <si>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</si>
  <si>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</si>
  <si>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</si>
  <si>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</si>
  <si>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</si>
  <si>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</si>
  <si>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</si>
  <si>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</si>
  <si>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</si>
  <si>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</si>
  <si>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</si>
  <si>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</si>
  <si>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</si>
  <si>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</si>
  <si>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</si>
  <si>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</si>
  <si>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</si>
  <si>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</si>
  <si>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</si>
  <si>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</si>
  <si>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</si>
  <si>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</si>
  <si>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</si>
  <si>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</si>
  <si>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</si>
  <si>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</si>
  <si>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</si>
  <si>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</si>
  <si>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</si>
  <si>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</si>
  <si>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</si>
  <si>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</si>
  <si>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</si>
  <si>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</si>
  <si>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</si>
  <si>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</si>
  <si>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</si>
  <si>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 xml:space="preserve">1 </t>
    </r>
    <r>
      <rPr>
        <sz val="8"/>
        <color indexed="8"/>
        <rFont val="Arial"/>
        <family val="2"/>
      </rPr>
      <t>PSO = Pretrial Services Officer.</t>
    </r>
  </si>
  <si>
    <r>
      <t xml:space="preserve">2 </t>
    </r>
    <r>
      <rPr>
        <sz val="8"/>
        <color indexed="8"/>
        <rFont val="Arial"/>
        <family val="2"/>
      </rPr>
      <t>AUSA = Assistant U.S. Attorney.</t>
    </r>
  </si>
  <si>
    <r>
      <t>3</t>
    </r>
    <r>
      <rPr>
        <sz val="8"/>
        <rFont val="Arial"/>
        <family val="2"/>
      </rPr>
      <t xml:space="preserve"> Excludes dismissals and cases in which release is not possible within 90 days.</t>
    </r>
  </si>
  <si>
    <r>
      <t>Type of PSO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Recommendation Made</t>
    </r>
    <r>
      <rPr>
        <b/>
        <vertAlign val="superscript"/>
        <sz val="8"/>
        <rFont val="Arial"/>
        <family val="2"/>
      </rPr>
      <t>3</t>
    </r>
  </si>
  <si>
    <r>
      <t>Type of AUSA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Recommendation Made</t>
    </r>
    <r>
      <rPr>
        <b/>
        <vertAlign val="superscript"/>
        <sz val="8"/>
        <rFont val="Arial"/>
        <family val="2"/>
      </rPr>
      <t>3</t>
    </r>
  </si>
  <si>
    <t>U.S. District Courts—Pretrial Services Recommendations Made For Initial Pretrial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</si>
</sst>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0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0" fontId="6" fillId="0" borderId="4" xfId="1" applyNumberFormat="1" applyFont="1" applyFill="1" applyBorder="1" applyAlignment="1">
      <alignment horizontal="center"/>
    </xf>
    <xf numFmtId="0" fontId="4" fillId="0" borderId="0" xfId="1" applyNumberFormat="1" applyFont="1" applyFill="1" applyBorder="1"/>
    <xf numFmtId="0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15" xfId="0" applyNumberFormat="1" applyFont="1" applyFill="1" applyBorder="1"/>
    <xf numFmtId="0" fontId="8" fillId="0" borderId="0" xfId="1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wrapText="1"/>
    </xf>
    <xf numFmtId="0" fontId="10" fillId="0" borderId="3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3" fontId="6" fillId="0" borderId="0" xfId="2" applyNumberFormat="1" applyFont="1" applyFill="1" applyBorder="1" applyAlignment="1">
      <alignment horizontal="right"/>
    </xf>
    <xf numFmtId="0" fontId="2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/>
    <xf numFmtId="0" fontId="10" fillId="0" borderId="5" xfId="0" applyNumberFormat="1" applyFont="1" applyFill="1" applyBorder="1" applyAlignment="1">
      <alignment horizontal="center" wrapText="1"/>
    </xf>
    <xf numFmtId="0" fontId="10" fillId="0" borderId="6" xfId="0" applyNumberFormat="1" applyFont="1" applyFill="1" applyBorder="1" applyAlignment="1">
      <alignment horizontal="center" wrapText="1"/>
    </xf>
    <xf numFmtId="0" fontId="10" fillId="0" borderId="7" xfId="0" applyNumberFormat="1" applyFont="1" applyFill="1" applyBorder="1" applyAlignment="1">
      <alignment horizontal="center" wrapText="1"/>
    </xf>
    <xf numFmtId="0" fontId="10" fillId="0" borderId="5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wrapText="1"/>
    </xf>
    <xf numFmtId="0" fontId="10" fillId="0" borderId="9" xfId="0" applyNumberFormat="1" applyFont="1" applyFill="1" applyBorder="1" applyAlignment="1">
      <alignment horizontal="center" wrapText="1"/>
    </xf>
    <xf numFmtId="0" fontId="10" fillId="0" borderId="10" xfId="0" applyNumberFormat="1" applyFont="1" applyFill="1" applyBorder="1" applyAlignment="1">
      <alignment horizontal="center" wrapText="1"/>
    </xf>
    <xf numFmtId="0" fontId="9" fillId="0" borderId="15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11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center" wrapText="1"/>
    </xf>
    <xf numFmtId="0" fontId="10" fillId="0" borderId="12" xfId="0" applyNumberFormat="1" applyFont="1" applyFill="1" applyBorder="1" applyAlignment="1">
      <alignment horizontal="center" wrapText="1"/>
    </xf>
    <xf numFmtId="0" fontId="10" fillId="0" borderId="13" xfId="0" applyNumberFormat="1" applyFont="1" applyFill="1" applyBorder="1" applyAlignment="1">
      <alignment horizontal="center" wrapText="1"/>
    </xf>
    <xf numFmtId="0" fontId="10" fillId="0" borderId="14" xfId="0" applyNumberFormat="1" applyFont="1" applyFill="1" applyBorder="1" applyAlignment="1">
      <alignment horizontal="center" wrapText="1"/>
    </xf>
    <xf numFmtId="0" fontId="10" fillId="0" borderId="6" xfId="0" applyNumberFormat="1" applyFont="1" applyFill="1" applyBorder="1" applyAlignment="1">
      <alignment horizontal="center"/>
    </xf>
  </cellXfs>
  <cellStyles count="3">
    <cellStyle name="Normal" xfId="0" builtinId="0"/>
    <cellStyle name="Normal_pretrial_h2_jun2005" xfId="1" xr:uid="{00000000-0005-0000-0000-000001000000}"/>
    <cellStyle name="Normal_pretrial_h3_jun200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AA1944"/>
  <sheetViews>
    <sheetView tabSelected="1" zoomScaleNormal="100" zoomScaleSheetLayoutView="100" workbookViewId="0">
      <selection activeCell="V121" sqref="V121"/>
    </sheetView>
  </sheetViews>
  <sheetFormatPr defaultRowHeight="12.75" x14ac:dyDescent="0.2"/>
  <cols>
    <col min="1" max="1" width="5" style="2" customWidth="1"/>
    <col min="2" max="2" width="5.7109375" style="2" customWidth="1"/>
    <col min="3" max="3" width="9.140625" style="2" customWidth="1"/>
    <col min="4" max="4" width="8.42578125" style="2" customWidth="1"/>
    <col min="5" max="5" width="7.5703125" style="2" customWidth="1"/>
    <col min="6" max="6" width="8.42578125" style="2" customWidth="1"/>
    <col min="7" max="7" width="7.5703125" style="2" customWidth="1"/>
    <col min="8" max="8" width="8.42578125" style="2" customWidth="1"/>
    <col min="9" max="9" width="7.5703125" style="2" customWidth="1"/>
    <col min="10" max="10" width="8.42578125" style="2" hidden="1" customWidth="1"/>
    <col min="11" max="11" width="7.5703125" style="2" hidden="1" customWidth="1"/>
    <col min="12" max="12" width="8.42578125" style="2" customWidth="1"/>
    <col min="13" max="13" width="7.5703125" style="2" customWidth="1"/>
    <col min="14" max="14" width="8.42578125" style="2" customWidth="1"/>
    <col min="15" max="15" width="7.5703125" style="2" customWidth="1"/>
    <col min="16" max="16" width="8.42578125" style="2" customWidth="1"/>
    <col min="17" max="17" width="7.5703125" style="2" customWidth="1"/>
    <col min="18" max="18" width="8.42578125" style="2" hidden="1" customWidth="1"/>
    <col min="19" max="19" width="7.5703125" style="2" hidden="1" customWidth="1"/>
    <col min="20" max="27" width="9.140625" style="2" customWidth="1"/>
  </cols>
  <sheetData>
    <row r="1" spans="1:27" s="14" customFormat="1" ht="13.5" thickTop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5"/>
      <c r="Q1" s="15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">
      <c r="A2" s="41" t="s">
        <v>122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7" x14ac:dyDescent="0.2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1"/>
      <c r="M3" s="41"/>
      <c r="N3" s="5"/>
      <c r="O3" s="5"/>
    </row>
    <row r="4" spans="1:27" ht="12.75" customHeight="1" x14ac:dyDescent="0.2">
      <c r="A4" s="43" t="s">
        <v>2</v>
      </c>
      <c r="B4" s="44"/>
      <c r="C4" s="37" t="s">
        <v>3</v>
      </c>
      <c r="D4" s="33" t="s">
        <v>120</v>
      </c>
      <c r="E4" s="34"/>
      <c r="F4" s="34"/>
      <c r="G4" s="34"/>
      <c r="H4" s="34"/>
      <c r="I4" s="34"/>
      <c r="J4" s="34"/>
      <c r="K4" s="49"/>
      <c r="L4" s="33" t="s">
        <v>121</v>
      </c>
      <c r="M4" s="34"/>
      <c r="N4" s="34"/>
      <c r="O4" s="34"/>
      <c r="P4" s="34"/>
      <c r="Q4" s="34"/>
      <c r="R4" s="34"/>
      <c r="S4" s="34"/>
    </row>
    <row r="5" spans="1:27" ht="24.75" customHeight="1" x14ac:dyDescent="0.2">
      <c r="A5" s="45"/>
      <c r="B5" s="46"/>
      <c r="C5" s="38"/>
      <c r="D5" s="30" t="s">
        <v>4</v>
      </c>
      <c r="E5" s="31"/>
      <c r="F5" s="32" t="s">
        <v>5</v>
      </c>
      <c r="G5" s="32"/>
      <c r="H5" s="30" t="s">
        <v>6</v>
      </c>
      <c r="I5" s="31"/>
      <c r="J5" s="32" t="s">
        <v>7</v>
      </c>
      <c r="K5" s="31"/>
      <c r="L5" s="30" t="s">
        <v>8</v>
      </c>
      <c r="M5" s="31"/>
      <c r="N5" s="30" t="s">
        <v>5</v>
      </c>
      <c r="O5" s="31"/>
      <c r="P5" s="30" t="s">
        <v>6</v>
      </c>
      <c r="Q5" s="31"/>
      <c r="R5" s="32" t="s">
        <v>7</v>
      </c>
      <c r="S5" s="31"/>
    </row>
    <row r="6" spans="1:27" ht="21.75" customHeight="1" x14ac:dyDescent="0.2">
      <c r="A6" s="47"/>
      <c r="B6" s="48"/>
      <c r="C6" s="39"/>
      <c r="D6" s="17" t="s">
        <v>9</v>
      </c>
      <c r="E6" s="17" t="s">
        <v>10</v>
      </c>
      <c r="F6" s="18" t="s">
        <v>9</v>
      </c>
      <c r="G6" s="18" t="s">
        <v>10</v>
      </c>
      <c r="H6" s="19" t="s">
        <v>9</v>
      </c>
      <c r="I6" s="20" t="s">
        <v>10</v>
      </c>
      <c r="J6" s="18" t="s">
        <v>9</v>
      </c>
      <c r="K6" s="17" t="s">
        <v>10</v>
      </c>
      <c r="L6" s="18" t="s">
        <v>9</v>
      </c>
      <c r="M6" s="19" t="s">
        <v>10</v>
      </c>
      <c r="N6" s="18" t="s">
        <v>9</v>
      </c>
      <c r="O6" s="19" t="s">
        <v>10</v>
      </c>
      <c r="P6" s="19" t="s">
        <v>9</v>
      </c>
      <c r="Q6" s="20" t="s">
        <v>10</v>
      </c>
      <c r="R6" s="18" t="s">
        <v>9</v>
      </c>
      <c r="S6" s="19" t="s">
        <v>10</v>
      </c>
    </row>
    <row r="7" spans="1:27" ht="14.25" customHeight="1" x14ac:dyDescent="0.2">
      <c r="C7" s="13"/>
      <c r="Q7" s="3"/>
    </row>
    <row r="8" spans="1:27" s="29" customFormat="1" ht="11.25" x14ac:dyDescent="0.2">
      <c r="A8" s="36" t="s">
        <v>11</v>
      </c>
      <c r="B8" s="36"/>
      <c r="C8" s="27">
        <f>SUM(C10,C16,C23,C30,C40,C50,C60,C68,C79,C95,C104)</f>
        <v>99494</v>
      </c>
      <c r="D8" s="27">
        <f>SUM(D10,D16,D23,D30,D40,D50,D60,D68,D79,D95,D104)</f>
        <v>90398</v>
      </c>
      <c r="E8" s="28">
        <f>IF(D8=0,".0",D8/C8*100)</f>
        <v>90.857740165236095</v>
      </c>
      <c r="F8" s="27">
        <f>SUM(F10,F16,F23,F30,F40,F50,F60,F68,F79,F95,F104)</f>
        <v>64336</v>
      </c>
      <c r="G8" s="28">
        <f>IF(F8=0,".0",F8/D8*100)</f>
        <v>71.169716144162479</v>
      </c>
      <c r="H8" s="27">
        <f>SUM(H10,H16,H23,H30,H40,H50,H60,H68,H79,H95,H104)</f>
        <v>26062</v>
      </c>
      <c r="I8" s="28">
        <f>IF(H8=0,".0",H8/D8*100)</f>
        <v>28.830283855837518</v>
      </c>
      <c r="J8" s="27">
        <f>SUM(J10,J16,J23,J30,J40,J50,J60,J68,J79,J95,J104)</f>
        <v>0</v>
      </c>
      <c r="K8" s="28" t="str">
        <f>IF(J8=0,".0",J8/D8*100)</f>
        <v>.0</v>
      </c>
      <c r="L8" s="27">
        <f>SUM(L10,L16,L23,L30,L40,L50,L60,L68,L79,L95,L104)</f>
        <v>90684</v>
      </c>
      <c r="M8" s="28">
        <f>IF(L8=0,".0",L8/C8*100)</f>
        <v>91.145194685106631</v>
      </c>
      <c r="N8" s="27">
        <f>SUM(N10,N16,N23,N30,N40,N50,N60,N68,N79,N95,N104)</f>
        <v>67169</v>
      </c>
      <c r="O8" s="28">
        <f>IF(N8=0,".0",N8/L8*100)</f>
        <v>74.0692955758458</v>
      </c>
      <c r="P8" s="27">
        <f>SUM(P10,P16,P23,P30,P40,P50,P60,P68,P79,P95,P104)</f>
        <v>23515</v>
      </c>
      <c r="Q8" s="28">
        <f>IF(P8=0,".0",P8/L8*100)</f>
        <v>25.930704424154204</v>
      </c>
      <c r="R8" s="27">
        <f>SUM(R10,R16,R23,R30,R40,R50,R60,R68,R79,R95,R104)</f>
        <v>0</v>
      </c>
      <c r="S8" s="28" t="str">
        <f>IF(R8=0,".0",R8/L8*100)</f>
        <v>.0</v>
      </c>
    </row>
    <row r="9" spans="1:27" s="23" customFormat="1" ht="11.25" x14ac:dyDescent="0.2">
      <c r="C9" s="21"/>
      <c r="D9" s="21"/>
      <c r="E9" s="22"/>
      <c r="F9" s="21"/>
      <c r="G9" s="22"/>
      <c r="H9" s="21"/>
      <c r="I9" s="22"/>
      <c r="J9" s="21"/>
      <c r="K9" s="22"/>
      <c r="L9" s="21"/>
      <c r="M9" s="22"/>
      <c r="N9" s="21"/>
      <c r="O9" s="22"/>
      <c r="P9" s="21"/>
      <c r="Q9" s="22"/>
      <c r="R9" s="21"/>
      <c r="S9" s="22"/>
    </row>
    <row r="10" spans="1:27" s="29" customFormat="1" ht="21" customHeight="1" x14ac:dyDescent="0.2">
      <c r="A10" s="29" t="s">
        <v>12</v>
      </c>
      <c r="C10" s="27">
        <f>SUM(C11:C15)</f>
        <v>2483</v>
      </c>
      <c r="D10" s="27">
        <f>SUM(D11:D15)</f>
        <v>2209</v>
      </c>
      <c r="E10" s="28">
        <f>IF(D10=0,".0",D10/C10*100)</f>
        <v>88.964961739830855</v>
      </c>
      <c r="F10" s="27">
        <f>SUM(F11:F15)</f>
        <v>1549</v>
      </c>
      <c r="G10" s="28">
        <f t="shared" ref="G10:G72" si="0">IF(F10=0,".0",F10/D10*100)</f>
        <v>70.122227252150296</v>
      </c>
      <c r="H10" s="27">
        <f>SUM(H11:H15)</f>
        <v>660</v>
      </c>
      <c r="I10" s="28">
        <f t="shared" ref="I10:I72" si="1">IF(H10=0,".0",H10/D10*100)</f>
        <v>29.877772747849708</v>
      </c>
      <c r="J10" s="27">
        <f>SUM(J11:J15)</f>
        <v>0</v>
      </c>
      <c r="K10" s="28" t="str">
        <f t="shared" ref="K10:K72" si="2">IF(J10=0,".0",J10/D10*100)</f>
        <v>.0</v>
      </c>
      <c r="L10" s="27">
        <f>SUM(L11:L15)</f>
        <v>2206</v>
      </c>
      <c r="M10" s="28">
        <f t="shared" ref="M10:M72" si="3">IF(L10=0,".0",L10/C10*100)</f>
        <v>88.844140153040669</v>
      </c>
      <c r="N10" s="27">
        <f>SUM(N11:N15)</f>
        <v>1789</v>
      </c>
      <c r="O10" s="28">
        <f t="shared" ref="O10:O72" si="4">IF(N10=0,".0",N10/L10*100)</f>
        <v>81.097008159564822</v>
      </c>
      <c r="P10" s="27">
        <f>SUM(P11:P15)</f>
        <v>417</v>
      </c>
      <c r="Q10" s="28">
        <f t="shared" ref="Q10:Q72" si="5">IF(P10=0,".0",P10/L10*100)</f>
        <v>18.902991840435178</v>
      </c>
      <c r="R10" s="27">
        <f>SUM(R11:R15)</f>
        <v>0</v>
      </c>
      <c r="S10" s="28" t="str">
        <f t="shared" ref="S10:S72" si="6">IF(R10=0,".0",R10/L10*100)</f>
        <v>.0</v>
      </c>
    </row>
    <row r="11" spans="1:27" s="23" customFormat="1" ht="21" customHeight="1" x14ac:dyDescent="0.2">
      <c r="B11" s="23" t="s">
        <v>13</v>
      </c>
      <c r="C11" s="21">
        <v>203</v>
      </c>
      <c r="D11" s="21">
        <f>SUM(F11,H11,J11)</f>
        <v>157</v>
      </c>
      <c r="E11" s="22">
        <f t="shared" ref="E11:E74" si="7">IF(D11=0,".0",D11/C11*100)</f>
        <v>77.339901477832512</v>
      </c>
      <c r="F11" s="24">
        <v>81</v>
      </c>
      <c r="G11" s="22">
        <f t="shared" si="0"/>
        <v>51.592356687898089</v>
      </c>
      <c r="H11" s="24">
        <v>76</v>
      </c>
      <c r="I11" s="22">
        <f t="shared" si="1"/>
        <v>48.407643312101911</v>
      </c>
      <c r="J11" s="24"/>
      <c r="K11" s="22" t="str">
        <f t="shared" si="2"/>
        <v>.0</v>
      </c>
      <c r="L11" s="21">
        <f>SUM(N11,P11,R11)</f>
        <v>157</v>
      </c>
      <c r="M11" s="22">
        <f t="shared" si="3"/>
        <v>77.339901477832512</v>
      </c>
      <c r="N11" s="24">
        <v>94</v>
      </c>
      <c r="O11" s="22">
        <f t="shared" si="4"/>
        <v>59.872611464968152</v>
      </c>
      <c r="P11" s="24">
        <v>63</v>
      </c>
      <c r="Q11" s="22">
        <f t="shared" si="5"/>
        <v>40.127388535031848</v>
      </c>
      <c r="R11" s="24"/>
      <c r="S11" s="22" t="str">
        <f t="shared" si="6"/>
        <v>.0</v>
      </c>
    </row>
    <row r="12" spans="1:27" s="23" customFormat="1" ht="11.25" x14ac:dyDescent="0.2">
      <c r="B12" s="23" t="s">
        <v>14</v>
      </c>
      <c r="C12" s="21">
        <v>581</v>
      </c>
      <c r="D12" s="21">
        <f>SUM(F12,H12,J12)</f>
        <v>433</v>
      </c>
      <c r="E12" s="22">
        <f t="shared" si="7"/>
        <v>74.526678141135974</v>
      </c>
      <c r="F12" s="24">
        <v>259</v>
      </c>
      <c r="G12" s="22">
        <f t="shared" si="0"/>
        <v>59.815242494226325</v>
      </c>
      <c r="H12" s="24">
        <v>174</v>
      </c>
      <c r="I12" s="22">
        <f t="shared" si="1"/>
        <v>40.184757505773675</v>
      </c>
      <c r="J12" s="24"/>
      <c r="K12" s="22" t="str">
        <f t="shared" si="2"/>
        <v>.0</v>
      </c>
      <c r="L12" s="21">
        <f>SUM(N12,P12,R12)</f>
        <v>437</v>
      </c>
      <c r="M12" s="22">
        <f t="shared" si="3"/>
        <v>75.215146299483649</v>
      </c>
      <c r="N12" s="24">
        <v>292</v>
      </c>
      <c r="O12" s="22">
        <f t="shared" si="4"/>
        <v>66.819221967963387</v>
      </c>
      <c r="P12" s="24">
        <v>145</v>
      </c>
      <c r="Q12" s="22">
        <f t="shared" si="5"/>
        <v>33.180778032036613</v>
      </c>
      <c r="R12" s="24"/>
      <c r="S12" s="22" t="str">
        <f t="shared" si="6"/>
        <v>.0</v>
      </c>
    </row>
    <row r="13" spans="1:27" s="23" customFormat="1" ht="11.25" x14ac:dyDescent="0.2">
      <c r="B13" s="23" t="s">
        <v>15</v>
      </c>
      <c r="C13" s="21">
        <v>229</v>
      </c>
      <c r="D13" s="21">
        <f>SUM(F13,H13,J13)</f>
        <v>166</v>
      </c>
      <c r="E13" s="22">
        <f t="shared" si="7"/>
        <v>72.489082969432317</v>
      </c>
      <c r="F13" s="24">
        <v>110</v>
      </c>
      <c r="G13" s="22">
        <f t="shared" si="0"/>
        <v>66.265060240963862</v>
      </c>
      <c r="H13" s="24">
        <v>56</v>
      </c>
      <c r="I13" s="22">
        <f t="shared" si="1"/>
        <v>33.734939759036145</v>
      </c>
      <c r="J13" s="24"/>
      <c r="K13" s="22" t="str">
        <f t="shared" si="2"/>
        <v>.0</v>
      </c>
      <c r="L13" s="21">
        <f>SUM(N13,P13,R13)</f>
        <v>165</v>
      </c>
      <c r="M13" s="22">
        <f t="shared" si="3"/>
        <v>72.052401746724897</v>
      </c>
      <c r="N13" s="24">
        <v>115</v>
      </c>
      <c r="O13" s="22">
        <f t="shared" si="4"/>
        <v>69.696969696969703</v>
      </c>
      <c r="P13" s="24">
        <v>50</v>
      </c>
      <c r="Q13" s="22">
        <f t="shared" si="5"/>
        <v>30.303030303030305</v>
      </c>
      <c r="R13" s="24"/>
      <c r="S13" s="22" t="str">
        <f t="shared" si="6"/>
        <v>.0</v>
      </c>
    </row>
    <row r="14" spans="1:27" s="23" customFormat="1" ht="11.25" x14ac:dyDescent="0.2">
      <c r="B14" s="23" t="s">
        <v>16</v>
      </c>
      <c r="C14" s="21">
        <v>168</v>
      </c>
      <c r="D14" s="21">
        <f>SUM(F14,H14,J14)</f>
        <v>161</v>
      </c>
      <c r="E14" s="22">
        <f t="shared" si="7"/>
        <v>95.833333333333343</v>
      </c>
      <c r="F14" s="24">
        <v>86</v>
      </c>
      <c r="G14" s="22">
        <f t="shared" si="0"/>
        <v>53.41614906832298</v>
      </c>
      <c r="H14" s="24">
        <v>75</v>
      </c>
      <c r="I14" s="22">
        <f t="shared" si="1"/>
        <v>46.58385093167702</v>
      </c>
      <c r="J14" s="24"/>
      <c r="K14" s="22" t="str">
        <f t="shared" si="2"/>
        <v>.0</v>
      </c>
      <c r="L14" s="21">
        <f>SUM(N14,P14,R14)</f>
        <v>161</v>
      </c>
      <c r="M14" s="22">
        <f t="shared" si="3"/>
        <v>95.833333333333343</v>
      </c>
      <c r="N14" s="24">
        <v>109</v>
      </c>
      <c r="O14" s="22">
        <f t="shared" si="4"/>
        <v>67.701863354037258</v>
      </c>
      <c r="P14" s="24">
        <v>52</v>
      </c>
      <c r="Q14" s="22">
        <f t="shared" si="5"/>
        <v>32.298136645962735</v>
      </c>
      <c r="R14" s="24"/>
      <c r="S14" s="22" t="str">
        <f t="shared" si="6"/>
        <v>.0</v>
      </c>
    </row>
    <row r="15" spans="1:27" s="23" customFormat="1" ht="11.25" x14ac:dyDescent="0.2">
      <c r="B15" s="23" t="s">
        <v>17</v>
      </c>
      <c r="C15" s="21">
        <v>1302</v>
      </c>
      <c r="D15" s="21">
        <f>SUM(F15,H15,J15)</f>
        <v>1292</v>
      </c>
      <c r="E15" s="22">
        <f t="shared" si="7"/>
        <v>99.231950844854069</v>
      </c>
      <c r="F15" s="24">
        <v>1013</v>
      </c>
      <c r="G15" s="22">
        <f t="shared" si="0"/>
        <v>78.40557275541795</v>
      </c>
      <c r="H15" s="24">
        <v>279</v>
      </c>
      <c r="I15" s="22">
        <f t="shared" si="1"/>
        <v>21.594427244582043</v>
      </c>
      <c r="J15" s="24"/>
      <c r="K15" s="22" t="str">
        <f t="shared" si="2"/>
        <v>.0</v>
      </c>
      <c r="L15" s="21">
        <f>SUM(N15,P15,R15)</f>
        <v>1286</v>
      </c>
      <c r="M15" s="22">
        <f t="shared" si="3"/>
        <v>98.77112135176651</v>
      </c>
      <c r="N15" s="24">
        <v>1179</v>
      </c>
      <c r="O15" s="22">
        <f t="shared" si="4"/>
        <v>91.679626749611202</v>
      </c>
      <c r="P15" s="24">
        <v>107</v>
      </c>
      <c r="Q15" s="22">
        <f t="shared" si="5"/>
        <v>8.320373250388803</v>
      </c>
      <c r="R15" s="24"/>
      <c r="S15" s="22" t="str">
        <f t="shared" si="6"/>
        <v>.0</v>
      </c>
    </row>
    <row r="16" spans="1:27" s="29" customFormat="1" ht="21" customHeight="1" x14ac:dyDescent="0.2">
      <c r="A16" s="29" t="s">
        <v>18</v>
      </c>
      <c r="C16" s="27">
        <f>SUM(C17:C22)</f>
        <v>4036</v>
      </c>
      <c r="D16" s="27">
        <f>SUM(D17:D22)</f>
        <v>3826</v>
      </c>
      <c r="E16" s="28">
        <f t="shared" si="7"/>
        <v>94.796828543111985</v>
      </c>
      <c r="F16" s="27">
        <f>SUM(F17:F22)</f>
        <v>1937</v>
      </c>
      <c r="G16" s="28">
        <f t="shared" si="0"/>
        <v>50.627286983795081</v>
      </c>
      <c r="H16" s="27">
        <f>SUM(H17:H22)</f>
        <v>1889</v>
      </c>
      <c r="I16" s="28">
        <f t="shared" si="1"/>
        <v>49.372713016204912</v>
      </c>
      <c r="J16" s="27">
        <f>SUM(J17:J22)</f>
        <v>0</v>
      </c>
      <c r="K16" s="28" t="str">
        <f t="shared" si="2"/>
        <v>.0</v>
      </c>
      <c r="L16" s="27">
        <f>SUM(L17:L22)</f>
        <v>3812</v>
      </c>
      <c r="M16" s="28">
        <f t="shared" si="3"/>
        <v>94.449950445986119</v>
      </c>
      <c r="N16" s="27">
        <f>SUM(N17:N22)</f>
        <v>2368</v>
      </c>
      <c r="O16" s="28">
        <f t="shared" si="4"/>
        <v>62.119622245540398</v>
      </c>
      <c r="P16" s="27">
        <f>SUM(P17:P22)</f>
        <v>1444</v>
      </c>
      <c r="Q16" s="28">
        <f t="shared" si="5"/>
        <v>37.880377754459602</v>
      </c>
      <c r="R16" s="27">
        <f>SUM(R17:R22)</f>
        <v>0</v>
      </c>
      <c r="S16" s="28" t="str">
        <f t="shared" si="6"/>
        <v>.0</v>
      </c>
    </row>
    <row r="17" spans="1:19" s="23" customFormat="1" ht="21" customHeight="1" x14ac:dyDescent="0.2">
      <c r="B17" s="23" t="s">
        <v>19</v>
      </c>
      <c r="C17" s="21">
        <v>415</v>
      </c>
      <c r="D17" s="21">
        <f t="shared" ref="D17:D22" si="8">SUM(F17,H17,J17)</f>
        <v>327</v>
      </c>
      <c r="E17" s="22">
        <f t="shared" si="7"/>
        <v>78.795180722891573</v>
      </c>
      <c r="F17" s="21">
        <v>167</v>
      </c>
      <c r="G17" s="22">
        <f t="shared" si="0"/>
        <v>51.070336391437309</v>
      </c>
      <c r="H17" s="21">
        <v>160</v>
      </c>
      <c r="I17" s="22">
        <f t="shared" si="1"/>
        <v>48.929663608562691</v>
      </c>
      <c r="J17" s="21"/>
      <c r="K17" s="22" t="str">
        <f t="shared" si="2"/>
        <v>.0</v>
      </c>
      <c r="L17" s="21">
        <f t="shared" ref="L17:L22" si="9">SUM(N17,P17,R17)</f>
        <v>318</v>
      </c>
      <c r="M17" s="22">
        <f t="shared" si="3"/>
        <v>76.626506024096386</v>
      </c>
      <c r="N17" s="21">
        <v>196</v>
      </c>
      <c r="O17" s="22">
        <f t="shared" si="4"/>
        <v>61.635220125786162</v>
      </c>
      <c r="P17" s="21">
        <v>122</v>
      </c>
      <c r="Q17" s="22">
        <f t="shared" si="5"/>
        <v>38.364779874213838</v>
      </c>
      <c r="R17" s="21"/>
      <c r="S17" s="22" t="str">
        <f t="shared" si="6"/>
        <v>.0</v>
      </c>
    </row>
    <row r="18" spans="1:19" s="23" customFormat="1" ht="11.25" x14ac:dyDescent="0.2">
      <c r="B18" s="23" t="s">
        <v>20</v>
      </c>
      <c r="C18" s="21">
        <v>410</v>
      </c>
      <c r="D18" s="21">
        <f t="shared" si="8"/>
        <v>388</v>
      </c>
      <c r="E18" s="22">
        <f t="shared" si="7"/>
        <v>94.634146341463406</v>
      </c>
      <c r="F18" s="21">
        <v>269</v>
      </c>
      <c r="G18" s="22">
        <f t="shared" si="0"/>
        <v>69.329896907216494</v>
      </c>
      <c r="H18" s="21">
        <v>119</v>
      </c>
      <c r="I18" s="22">
        <f t="shared" si="1"/>
        <v>30.670103092783506</v>
      </c>
      <c r="J18" s="21"/>
      <c r="K18" s="22" t="str">
        <f t="shared" si="2"/>
        <v>.0</v>
      </c>
      <c r="L18" s="21">
        <f t="shared" si="9"/>
        <v>389</v>
      </c>
      <c r="M18" s="22">
        <f t="shared" si="3"/>
        <v>94.878048780487802</v>
      </c>
      <c r="N18" s="21">
        <v>271</v>
      </c>
      <c r="O18" s="22">
        <f t="shared" si="4"/>
        <v>69.66580976863753</v>
      </c>
      <c r="P18" s="21">
        <v>118</v>
      </c>
      <c r="Q18" s="22">
        <f t="shared" si="5"/>
        <v>30.334190231362467</v>
      </c>
      <c r="R18" s="21"/>
      <c r="S18" s="22" t="str">
        <f t="shared" si="6"/>
        <v>.0</v>
      </c>
    </row>
    <row r="19" spans="1:19" s="23" customFormat="1" ht="11.25" x14ac:dyDescent="0.2">
      <c r="B19" s="23" t="s">
        <v>21</v>
      </c>
      <c r="C19" s="21">
        <v>895</v>
      </c>
      <c r="D19" s="21">
        <f t="shared" si="8"/>
        <v>865</v>
      </c>
      <c r="E19" s="22">
        <f t="shared" si="7"/>
        <v>96.648044692737429</v>
      </c>
      <c r="F19" s="21">
        <v>369</v>
      </c>
      <c r="G19" s="22">
        <f t="shared" si="0"/>
        <v>42.658959537572258</v>
      </c>
      <c r="H19" s="21">
        <v>496</v>
      </c>
      <c r="I19" s="22">
        <f t="shared" si="1"/>
        <v>57.341040462427749</v>
      </c>
      <c r="J19" s="21"/>
      <c r="K19" s="22" t="str">
        <f t="shared" si="2"/>
        <v>.0</v>
      </c>
      <c r="L19" s="21">
        <f t="shared" si="9"/>
        <v>859</v>
      </c>
      <c r="M19" s="22">
        <f t="shared" si="3"/>
        <v>95.977653631284923</v>
      </c>
      <c r="N19" s="21">
        <v>542</v>
      </c>
      <c r="O19" s="22">
        <f t="shared" si="4"/>
        <v>63.096623981373689</v>
      </c>
      <c r="P19" s="21">
        <v>317</v>
      </c>
      <c r="Q19" s="22">
        <f t="shared" si="5"/>
        <v>36.903376018626311</v>
      </c>
      <c r="R19" s="21"/>
      <c r="S19" s="22" t="str">
        <f t="shared" si="6"/>
        <v>.0</v>
      </c>
    </row>
    <row r="20" spans="1:19" s="23" customFormat="1" ht="11.25" x14ac:dyDescent="0.2">
      <c r="B20" s="23" t="s">
        <v>22</v>
      </c>
      <c r="C20" s="21">
        <v>1631</v>
      </c>
      <c r="D20" s="21">
        <f t="shared" si="8"/>
        <v>1612</v>
      </c>
      <c r="E20" s="22">
        <f t="shared" si="7"/>
        <v>98.835070508890254</v>
      </c>
      <c r="F20" s="21">
        <v>774</v>
      </c>
      <c r="G20" s="22">
        <f t="shared" si="0"/>
        <v>48.014888337468982</v>
      </c>
      <c r="H20" s="21">
        <v>838</v>
      </c>
      <c r="I20" s="22">
        <f t="shared" si="1"/>
        <v>51.985111662531011</v>
      </c>
      <c r="J20" s="21"/>
      <c r="K20" s="22" t="str">
        <f t="shared" si="2"/>
        <v>.0</v>
      </c>
      <c r="L20" s="21">
        <f t="shared" si="9"/>
        <v>1612</v>
      </c>
      <c r="M20" s="22">
        <f t="shared" si="3"/>
        <v>98.835070508890254</v>
      </c>
      <c r="N20" s="21">
        <v>921</v>
      </c>
      <c r="O20" s="22">
        <f t="shared" si="4"/>
        <v>57.133995037220842</v>
      </c>
      <c r="P20" s="21">
        <v>691</v>
      </c>
      <c r="Q20" s="22">
        <f t="shared" si="5"/>
        <v>42.866004962779158</v>
      </c>
      <c r="R20" s="21"/>
      <c r="S20" s="22" t="str">
        <f t="shared" si="6"/>
        <v>.0</v>
      </c>
    </row>
    <row r="21" spans="1:19" s="23" customFormat="1" ht="11.25" x14ac:dyDescent="0.2">
      <c r="B21" s="23" t="s">
        <v>23</v>
      </c>
      <c r="C21" s="21">
        <v>509</v>
      </c>
      <c r="D21" s="21">
        <f t="shared" si="8"/>
        <v>493</v>
      </c>
      <c r="E21" s="22">
        <f t="shared" si="7"/>
        <v>96.856581532416513</v>
      </c>
      <c r="F21" s="21">
        <v>261</v>
      </c>
      <c r="G21" s="22">
        <f t="shared" si="0"/>
        <v>52.941176470588239</v>
      </c>
      <c r="H21" s="21">
        <v>232</v>
      </c>
      <c r="I21" s="22">
        <f t="shared" si="1"/>
        <v>47.058823529411761</v>
      </c>
      <c r="J21" s="21"/>
      <c r="K21" s="22" t="str">
        <f t="shared" si="2"/>
        <v>.0</v>
      </c>
      <c r="L21" s="21">
        <f t="shared" si="9"/>
        <v>493</v>
      </c>
      <c r="M21" s="22">
        <f t="shared" si="3"/>
        <v>96.856581532416513</v>
      </c>
      <c r="N21" s="21">
        <v>323</v>
      </c>
      <c r="O21" s="22">
        <f t="shared" si="4"/>
        <v>65.517241379310349</v>
      </c>
      <c r="P21" s="21">
        <v>170</v>
      </c>
      <c r="Q21" s="22">
        <f t="shared" si="5"/>
        <v>34.482758620689658</v>
      </c>
      <c r="R21" s="21"/>
      <c r="S21" s="22" t="str">
        <f t="shared" si="6"/>
        <v>.0</v>
      </c>
    </row>
    <row r="22" spans="1:19" s="23" customFormat="1" ht="11.25" x14ac:dyDescent="0.2">
      <c r="B22" s="23" t="s">
        <v>24</v>
      </c>
      <c r="C22" s="21">
        <v>176</v>
      </c>
      <c r="D22" s="21">
        <f t="shared" si="8"/>
        <v>141</v>
      </c>
      <c r="E22" s="22">
        <f t="shared" si="7"/>
        <v>80.11363636363636</v>
      </c>
      <c r="F22" s="21">
        <v>97</v>
      </c>
      <c r="G22" s="22">
        <f t="shared" si="0"/>
        <v>68.794326241134755</v>
      </c>
      <c r="H22" s="21">
        <v>44</v>
      </c>
      <c r="I22" s="22">
        <f t="shared" si="1"/>
        <v>31.205673758865249</v>
      </c>
      <c r="J22" s="21"/>
      <c r="K22" s="22" t="str">
        <f t="shared" si="2"/>
        <v>.0</v>
      </c>
      <c r="L22" s="21">
        <f t="shared" si="9"/>
        <v>141</v>
      </c>
      <c r="M22" s="22">
        <f t="shared" si="3"/>
        <v>80.11363636363636</v>
      </c>
      <c r="N22" s="21">
        <v>115</v>
      </c>
      <c r="O22" s="22">
        <f t="shared" si="4"/>
        <v>81.560283687943254</v>
      </c>
      <c r="P22" s="21">
        <v>26</v>
      </c>
      <c r="Q22" s="22">
        <f t="shared" si="5"/>
        <v>18.439716312056735</v>
      </c>
      <c r="R22" s="21"/>
      <c r="S22" s="22" t="str">
        <f t="shared" si="6"/>
        <v>.0</v>
      </c>
    </row>
    <row r="23" spans="1:19" s="29" customFormat="1" ht="21" customHeight="1" x14ac:dyDescent="0.2">
      <c r="A23" s="29" t="s">
        <v>25</v>
      </c>
      <c r="C23" s="27">
        <f>SUM(C24:C29)</f>
        <v>2853</v>
      </c>
      <c r="D23" s="27">
        <f>SUM(D24:D29)</f>
        <v>2522</v>
      </c>
      <c r="E23" s="28">
        <f t="shared" si="7"/>
        <v>88.398177357167896</v>
      </c>
      <c r="F23" s="27">
        <f>SUM(F24:F29)</f>
        <v>1425</v>
      </c>
      <c r="G23" s="28">
        <f t="shared" si="0"/>
        <v>56.502775574940522</v>
      </c>
      <c r="H23" s="27">
        <f>SUM(H24:H29)</f>
        <v>1097</v>
      </c>
      <c r="I23" s="28">
        <f t="shared" si="1"/>
        <v>43.497224425059478</v>
      </c>
      <c r="J23" s="27">
        <f>SUM(J24:J29)</f>
        <v>0</v>
      </c>
      <c r="K23" s="28" t="str">
        <f t="shared" si="2"/>
        <v>.0</v>
      </c>
      <c r="L23" s="27">
        <f>SUM(L24:L29)</f>
        <v>2530</v>
      </c>
      <c r="M23" s="28">
        <f t="shared" si="3"/>
        <v>88.678583946722739</v>
      </c>
      <c r="N23" s="27">
        <f>SUM(N24:N29)</f>
        <v>1522</v>
      </c>
      <c r="O23" s="28">
        <f t="shared" si="4"/>
        <v>60.158102766798415</v>
      </c>
      <c r="P23" s="27">
        <f>SUM(P24:P29)</f>
        <v>1008</v>
      </c>
      <c r="Q23" s="28">
        <f t="shared" si="5"/>
        <v>39.841897233201578</v>
      </c>
      <c r="R23" s="27">
        <f>SUM(R24:R29)</f>
        <v>0</v>
      </c>
      <c r="S23" s="28" t="str">
        <f t="shared" si="6"/>
        <v>.0</v>
      </c>
    </row>
    <row r="24" spans="1:19" s="23" customFormat="1" ht="21" customHeight="1" x14ac:dyDescent="0.2">
      <c r="B24" s="23" t="s">
        <v>26</v>
      </c>
      <c r="C24" s="21">
        <v>116</v>
      </c>
      <c r="D24" s="21">
        <f t="shared" ref="D24:D29" si="10">SUM(F24,H24,J24)</f>
        <v>108</v>
      </c>
      <c r="E24" s="22">
        <f t="shared" si="7"/>
        <v>93.103448275862064</v>
      </c>
      <c r="F24" s="21">
        <v>86</v>
      </c>
      <c r="G24" s="22">
        <f t="shared" si="0"/>
        <v>79.629629629629633</v>
      </c>
      <c r="H24" s="21">
        <v>22</v>
      </c>
      <c r="I24" s="22">
        <f t="shared" si="1"/>
        <v>20.37037037037037</v>
      </c>
      <c r="J24" s="21"/>
      <c r="K24" s="22" t="str">
        <f t="shared" si="2"/>
        <v>.0</v>
      </c>
      <c r="L24" s="21">
        <f t="shared" ref="L24:L29" si="11">SUM(N24,P24,R24)</f>
        <v>108</v>
      </c>
      <c r="M24" s="22">
        <f t="shared" si="3"/>
        <v>93.103448275862064</v>
      </c>
      <c r="N24" s="21">
        <v>90</v>
      </c>
      <c r="O24" s="22">
        <f t="shared" si="4"/>
        <v>83.333333333333343</v>
      </c>
      <c r="P24" s="21">
        <v>18</v>
      </c>
      <c r="Q24" s="22">
        <f t="shared" si="5"/>
        <v>16.666666666666664</v>
      </c>
      <c r="R24" s="21"/>
      <c r="S24" s="22" t="str">
        <f t="shared" si="6"/>
        <v>.0</v>
      </c>
    </row>
    <row r="25" spans="1:19" s="23" customFormat="1" ht="11.25" x14ac:dyDescent="0.2">
      <c r="B25" s="23" t="s">
        <v>27</v>
      </c>
      <c r="C25" s="21">
        <v>962</v>
      </c>
      <c r="D25" s="21">
        <f t="shared" si="10"/>
        <v>911</v>
      </c>
      <c r="E25" s="22">
        <f t="shared" si="7"/>
        <v>94.698544698544694</v>
      </c>
      <c r="F25" s="21">
        <v>431</v>
      </c>
      <c r="G25" s="22">
        <f t="shared" si="0"/>
        <v>47.310647639956095</v>
      </c>
      <c r="H25" s="21">
        <v>480</v>
      </c>
      <c r="I25" s="22">
        <f t="shared" si="1"/>
        <v>52.689352360043905</v>
      </c>
      <c r="J25" s="21"/>
      <c r="K25" s="22" t="str">
        <f t="shared" si="2"/>
        <v>.0</v>
      </c>
      <c r="L25" s="21">
        <f t="shared" si="11"/>
        <v>911</v>
      </c>
      <c r="M25" s="22">
        <f t="shared" si="3"/>
        <v>94.698544698544694</v>
      </c>
      <c r="N25" s="21">
        <v>451</v>
      </c>
      <c r="O25" s="22">
        <f t="shared" si="4"/>
        <v>49.506037321624589</v>
      </c>
      <c r="P25" s="21">
        <v>460</v>
      </c>
      <c r="Q25" s="22">
        <f t="shared" si="5"/>
        <v>50.493962678375418</v>
      </c>
      <c r="R25" s="21"/>
      <c r="S25" s="22" t="str">
        <f t="shared" si="6"/>
        <v>.0</v>
      </c>
    </row>
    <row r="26" spans="1:19" s="23" customFormat="1" ht="11.25" x14ac:dyDescent="0.2">
      <c r="B26" s="23" t="s">
        <v>28</v>
      </c>
      <c r="C26" s="21">
        <v>631</v>
      </c>
      <c r="D26" s="21">
        <f t="shared" si="10"/>
        <v>620</v>
      </c>
      <c r="E26" s="22">
        <f t="shared" si="7"/>
        <v>98.256735340729008</v>
      </c>
      <c r="F26" s="21">
        <v>384</v>
      </c>
      <c r="G26" s="22">
        <f t="shared" si="0"/>
        <v>61.935483870967744</v>
      </c>
      <c r="H26" s="21">
        <v>236</v>
      </c>
      <c r="I26" s="22">
        <f t="shared" si="1"/>
        <v>38.064516129032256</v>
      </c>
      <c r="J26" s="21"/>
      <c r="K26" s="22" t="str">
        <f t="shared" si="2"/>
        <v>.0</v>
      </c>
      <c r="L26" s="21">
        <f t="shared" si="11"/>
        <v>620</v>
      </c>
      <c r="M26" s="22">
        <f t="shared" si="3"/>
        <v>98.256735340729008</v>
      </c>
      <c r="N26" s="21">
        <v>413</v>
      </c>
      <c r="O26" s="22">
        <f t="shared" si="4"/>
        <v>66.612903225806448</v>
      </c>
      <c r="P26" s="21">
        <v>207</v>
      </c>
      <c r="Q26" s="22">
        <f t="shared" si="5"/>
        <v>33.387096774193544</v>
      </c>
      <c r="R26" s="21"/>
      <c r="S26" s="22" t="str">
        <f t="shared" si="6"/>
        <v>.0</v>
      </c>
    </row>
    <row r="27" spans="1:19" s="23" customFormat="1" ht="11.25" x14ac:dyDescent="0.2">
      <c r="B27" s="23" t="s">
        <v>29</v>
      </c>
      <c r="C27" s="21">
        <v>558</v>
      </c>
      <c r="D27" s="21">
        <f t="shared" si="10"/>
        <v>360</v>
      </c>
      <c r="E27" s="22">
        <f t="shared" si="7"/>
        <v>64.516129032258064</v>
      </c>
      <c r="F27" s="21">
        <v>224</v>
      </c>
      <c r="G27" s="22">
        <f t="shared" si="0"/>
        <v>62.222222222222221</v>
      </c>
      <c r="H27" s="21">
        <v>136</v>
      </c>
      <c r="I27" s="22">
        <f t="shared" si="1"/>
        <v>37.777777777777779</v>
      </c>
      <c r="J27" s="21"/>
      <c r="K27" s="22" t="str">
        <f t="shared" si="2"/>
        <v>.0</v>
      </c>
      <c r="L27" s="21">
        <f t="shared" si="11"/>
        <v>358</v>
      </c>
      <c r="M27" s="22">
        <f t="shared" si="3"/>
        <v>64.157706093189958</v>
      </c>
      <c r="N27" s="21">
        <v>224</v>
      </c>
      <c r="O27" s="22">
        <f t="shared" si="4"/>
        <v>62.569832402234638</v>
      </c>
      <c r="P27" s="21">
        <v>134</v>
      </c>
      <c r="Q27" s="22">
        <f t="shared" si="5"/>
        <v>37.430167597765362</v>
      </c>
      <c r="R27" s="21"/>
      <c r="S27" s="22" t="str">
        <f t="shared" si="6"/>
        <v>.0</v>
      </c>
    </row>
    <row r="28" spans="1:19" s="23" customFormat="1" ht="11.25" x14ac:dyDescent="0.2">
      <c r="B28" s="23" t="s">
        <v>30</v>
      </c>
      <c r="C28" s="21">
        <v>509</v>
      </c>
      <c r="D28" s="21">
        <f t="shared" si="10"/>
        <v>474</v>
      </c>
      <c r="E28" s="22">
        <f t="shared" si="7"/>
        <v>93.123772102161098</v>
      </c>
      <c r="F28" s="21">
        <v>262</v>
      </c>
      <c r="G28" s="22">
        <f t="shared" si="0"/>
        <v>55.274261603375528</v>
      </c>
      <c r="H28" s="21">
        <v>212</v>
      </c>
      <c r="I28" s="22">
        <f t="shared" si="1"/>
        <v>44.725738396624472</v>
      </c>
      <c r="J28" s="21"/>
      <c r="K28" s="22" t="str">
        <f t="shared" si="2"/>
        <v>.0</v>
      </c>
      <c r="L28" s="21">
        <f t="shared" si="11"/>
        <v>480</v>
      </c>
      <c r="M28" s="22">
        <f t="shared" si="3"/>
        <v>94.302554027504911</v>
      </c>
      <c r="N28" s="21">
        <v>302</v>
      </c>
      <c r="O28" s="22">
        <f t="shared" si="4"/>
        <v>62.916666666666664</v>
      </c>
      <c r="P28" s="21">
        <v>178</v>
      </c>
      <c r="Q28" s="22">
        <f t="shared" si="5"/>
        <v>37.083333333333336</v>
      </c>
      <c r="R28" s="21"/>
      <c r="S28" s="22" t="str">
        <f t="shared" si="6"/>
        <v>.0</v>
      </c>
    </row>
    <row r="29" spans="1:19" s="23" customFormat="1" ht="11.25" x14ac:dyDescent="0.2">
      <c r="B29" s="23" t="s">
        <v>31</v>
      </c>
      <c r="C29" s="21">
        <v>77</v>
      </c>
      <c r="D29" s="21">
        <f t="shared" si="10"/>
        <v>49</v>
      </c>
      <c r="E29" s="22">
        <f t="shared" si="7"/>
        <v>63.636363636363633</v>
      </c>
      <c r="F29" s="21">
        <v>38</v>
      </c>
      <c r="G29" s="22">
        <f t="shared" si="0"/>
        <v>77.551020408163268</v>
      </c>
      <c r="H29" s="21">
        <v>11</v>
      </c>
      <c r="I29" s="22">
        <f t="shared" si="1"/>
        <v>22.448979591836736</v>
      </c>
      <c r="J29" s="21"/>
      <c r="K29" s="22" t="str">
        <f t="shared" si="2"/>
        <v>.0</v>
      </c>
      <c r="L29" s="21">
        <f t="shared" si="11"/>
        <v>53</v>
      </c>
      <c r="M29" s="22">
        <f t="shared" si="3"/>
        <v>68.831168831168839</v>
      </c>
      <c r="N29" s="21">
        <v>42</v>
      </c>
      <c r="O29" s="22">
        <f t="shared" si="4"/>
        <v>79.245283018867923</v>
      </c>
      <c r="P29" s="21">
        <v>11</v>
      </c>
      <c r="Q29" s="22">
        <f t="shared" si="5"/>
        <v>20.754716981132077</v>
      </c>
      <c r="R29" s="21"/>
      <c r="S29" s="22" t="str">
        <f t="shared" si="6"/>
        <v>.0</v>
      </c>
    </row>
    <row r="30" spans="1:19" s="29" customFormat="1" ht="21" customHeight="1" x14ac:dyDescent="0.2">
      <c r="A30" s="29" t="s">
        <v>32</v>
      </c>
      <c r="C30" s="27">
        <f>SUM(C31:C39)</f>
        <v>5943</v>
      </c>
      <c r="D30" s="27">
        <f>SUM(D31:D39)</f>
        <v>4407</v>
      </c>
      <c r="E30" s="28">
        <f t="shared" si="7"/>
        <v>74.154467440686517</v>
      </c>
      <c r="F30" s="27">
        <f>SUM(F31:F39)</f>
        <v>2713</v>
      </c>
      <c r="G30" s="28">
        <f t="shared" si="0"/>
        <v>61.561152711595192</v>
      </c>
      <c r="H30" s="27">
        <f>SUM(H31:H39)</f>
        <v>1694</v>
      </c>
      <c r="I30" s="28">
        <f t="shared" si="1"/>
        <v>38.438847288404808</v>
      </c>
      <c r="J30" s="27">
        <f>SUM(J31:J39)</f>
        <v>0</v>
      </c>
      <c r="K30" s="28" t="str">
        <f t="shared" si="2"/>
        <v>.0</v>
      </c>
      <c r="L30" s="27">
        <f>SUM(L31:L39)</f>
        <v>4539</v>
      </c>
      <c r="M30" s="28">
        <f t="shared" si="3"/>
        <v>76.375567895002533</v>
      </c>
      <c r="N30" s="27">
        <f>SUM(N31:N39)</f>
        <v>3156</v>
      </c>
      <c r="O30" s="28">
        <f t="shared" si="4"/>
        <v>69.53073364177132</v>
      </c>
      <c r="P30" s="27">
        <f>SUM(P31:P39)</f>
        <v>1383</v>
      </c>
      <c r="Q30" s="28">
        <f t="shared" si="5"/>
        <v>30.469266358228687</v>
      </c>
      <c r="R30" s="27">
        <f>SUM(R31:R39)</f>
        <v>0</v>
      </c>
      <c r="S30" s="28" t="str">
        <f t="shared" si="6"/>
        <v>.0</v>
      </c>
    </row>
    <row r="31" spans="1:19" s="23" customFormat="1" ht="21" customHeight="1" x14ac:dyDescent="0.2">
      <c r="B31" s="23" t="s">
        <v>33</v>
      </c>
      <c r="C31" s="21">
        <v>704</v>
      </c>
      <c r="D31" s="21">
        <f t="shared" ref="D31:D39" si="12">SUM(F31,H31,J31)</f>
        <v>672</v>
      </c>
      <c r="E31" s="22">
        <f t="shared" si="7"/>
        <v>95.454545454545453</v>
      </c>
      <c r="F31" s="21">
        <v>457</v>
      </c>
      <c r="G31" s="22">
        <f t="shared" si="0"/>
        <v>68.00595238095238</v>
      </c>
      <c r="H31" s="21">
        <v>215</v>
      </c>
      <c r="I31" s="22">
        <f t="shared" si="1"/>
        <v>31.994047619047617</v>
      </c>
      <c r="J31" s="21"/>
      <c r="K31" s="22" t="str">
        <f t="shared" si="2"/>
        <v>.0</v>
      </c>
      <c r="L31" s="21">
        <f t="shared" ref="L31:L39" si="13">SUM(N31,P31,R31)</f>
        <v>668</v>
      </c>
      <c r="M31" s="22">
        <f t="shared" si="3"/>
        <v>94.88636363636364</v>
      </c>
      <c r="N31" s="21">
        <v>470</v>
      </c>
      <c r="O31" s="22">
        <f t="shared" si="4"/>
        <v>70.359281437125759</v>
      </c>
      <c r="P31" s="21">
        <v>198</v>
      </c>
      <c r="Q31" s="22">
        <f t="shared" si="5"/>
        <v>29.640718562874252</v>
      </c>
      <c r="R31" s="21"/>
      <c r="S31" s="22" t="str">
        <f t="shared" si="6"/>
        <v>.0</v>
      </c>
    </row>
    <row r="32" spans="1:19" s="23" customFormat="1" ht="11.25" x14ac:dyDescent="0.2">
      <c r="B32" s="23" t="s">
        <v>34</v>
      </c>
      <c r="C32" s="21">
        <v>923</v>
      </c>
      <c r="D32" s="21">
        <f t="shared" si="12"/>
        <v>710</v>
      </c>
      <c r="E32" s="22">
        <f t="shared" si="7"/>
        <v>76.923076923076934</v>
      </c>
      <c r="F32" s="21">
        <v>554</v>
      </c>
      <c r="G32" s="22">
        <f t="shared" si="0"/>
        <v>78.028169014084497</v>
      </c>
      <c r="H32" s="21">
        <v>156</v>
      </c>
      <c r="I32" s="22">
        <f t="shared" si="1"/>
        <v>21.971830985915496</v>
      </c>
      <c r="J32" s="21"/>
      <c r="K32" s="22" t="str">
        <f t="shared" si="2"/>
        <v>.0</v>
      </c>
      <c r="L32" s="21">
        <f t="shared" si="13"/>
        <v>708</v>
      </c>
      <c r="M32" s="22">
        <f t="shared" si="3"/>
        <v>76.706392199349949</v>
      </c>
      <c r="N32" s="21">
        <v>616</v>
      </c>
      <c r="O32" s="22">
        <f t="shared" si="4"/>
        <v>87.005649717514117</v>
      </c>
      <c r="P32" s="21">
        <v>92</v>
      </c>
      <c r="Q32" s="22">
        <f t="shared" si="5"/>
        <v>12.994350282485875</v>
      </c>
      <c r="R32" s="21"/>
      <c r="S32" s="22" t="str">
        <f t="shared" si="6"/>
        <v>.0</v>
      </c>
    </row>
    <row r="33" spans="1:19" s="23" customFormat="1" ht="11.25" x14ac:dyDescent="0.2">
      <c r="B33" s="23" t="s">
        <v>35</v>
      </c>
      <c r="C33" s="21">
        <v>332</v>
      </c>
      <c r="D33" s="21">
        <f t="shared" si="12"/>
        <v>311</v>
      </c>
      <c r="E33" s="22">
        <f t="shared" si="7"/>
        <v>93.674698795180717</v>
      </c>
      <c r="F33" s="21">
        <v>194</v>
      </c>
      <c r="G33" s="22">
        <f t="shared" si="0"/>
        <v>62.379421221864952</v>
      </c>
      <c r="H33" s="21">
        <v>117</v>
      </c>
      <c r="I33" s="22">
        <f t="shared" si="1"/>
        <v>37.620578778135048</v>
      </c>
      <c r="J33" s="21"/>
      <c r="K33" s="22" t="str">
        <f t="shared" si="2"/>
        <v>.0</v>
      </c>
      <c r="L33" s="21">
        <f t="shared" si="13"/>
        <v>310</v>
      </c>
      <c r="M33" s="22">
        <f t="shared" si="3"/>
        <v>93.373493975903614</v>
      </c>
      <c r="N33" s="21">
        <v>230</v>
      </c>
      <c r="O33" s="22">
        <f t="shared" si="4"/>
        <v>74.193548387096769</v>
      </c>
      <c r="P33" s="21">
        <v>80</v>
      </c>
      <c r="Q33" s="22">
        <f t="shared" si="5"/>
        <v>25.806451612903224</v>
      </c>
      <c r="R33" s="21"/>
      <c r="S33" s="22" t="str">
        <f t="shared" si="6"/>
        <v>.0</v>
      </c>
    </row>
    <row r="34" spans="1:19" s="23" customFormat="1" ht="11.25" x14ac:dyDescent="0.2">
      <c r="B34" s="23" t="s">
        <v>36</v>
      </c>
      <c r="C34" s="21">
        <v>642</v>
      </c>
      <c r="D34" s="21">
        <f t="shared" si="12"/>
        <v>604</v>
      </c>
      <c r="E34" s="22">
        <f t="shared" si="7"/>
        <v>94.0809968847352</v>
      </c>
      <c r="F34" s="21">
        <v>451</v>
      </c>
      <c r="G34" s="22">
        <f t="shared" si="0"/>
        <v>74.668874172185426</v>
      </c>
      <c r="H34" s="21">
        <v>153</v>
      </c>
      <c r="I34" s="22">
        <f t="shared" si="1"/>
        <v>25.331125827814571</v>
      </c>
      <c r="J34" s="21"/>
      <c r="K34" s="22" t="str">
        <f t="shared" si="2"/>
        <v>.0</v>
      </c>
      <c r="L34" s="21">
        <f t="shared" si="13"/>
        <v>604</v>
      </c>
      <c r="M34" s="22">
        <f t="shared" si="3"/>
        <v>94.0809968847352</v>
      </c>
      <c r="N34" s="21">
        <v>477</v>
      </c>
      <c r="O34" s="22">
        <f t="shared" si="4"/>
        <v>78.973509933774835</v>
      </c>
      <c r="P34" s="21">
        <v>127</v>
      </c>
      <c r="Q34" s="22">
        <f t="shared" si="5"/>
        <v>21.026490066225165</v>
      </c>
      <c r="R34" s="21"/>
      <c r="S34" s="22" t="str">
        <f t="shared" si="6"/>
        <v>.0</v>
      </c>
    </row>
    <row r="35" spans="1:19" s="23" customFormat="1" ht="11.25" x14ac:dyDescent="0.2">
      <c r="B35" s="23" t="s">
        <v>37</v>
      </c>
      <c r="C35" s="21">
        <v>1036</v>
      </c>
      <c r="D35" s="21">
        <f t="shared" si="12"/>
        <v>649</v>
      </c>
      <c r="E35" s="22">
        <f t="shared" si="7"/>
        <v>62.644787644787648</v>
      </c>
      <c r="F35" s="21">
        <v>313</v>
      </c>
      <c r="G35" s="22">
        <f t="shared" si="0"/>
        <v>48.228043143297384</v>
      </c>
      <c r="H35" s="21">
        <v>336</v>
      </c>
      <c r="I35" s="22">
        <f t="shared" si="1"/>
        <v>51.771956856702616</v>
      </c>
      <c r="J35" s="21"/>
      <c r="K35" s="22" t="str">
        <f t="shared" si="2"/>
        <v>.0</v>
      </c>
      <c r="L35" s="21">
        <f t="shared" si="13"/>
        <v>637</v>
      </c>
      <c r="M35" s="22">
        <f t="shared" si="3"/>
        <v>61.486486486486491</v>
      </c>
      <c r="N35" s="21">
        <v>379</v>
      </c>
      <c r="O35" s="22">
        <f t="shared" si="4"/>
        <v>59.49764521193093</v>
      </c>
      <c r="P35" s="21">
        <v>258</v>
      </c>
      <c r="Q35" s="22">
        <f t="shared" si="5"/>
        <v>40.50235478806907</v>
      </c>
      <c r="R35" s="21"/>
      <c r="S35" s="22" t="str">
        <f t="shared" si="6"/>
        <v>.0</v>
      </c>
    </row>
    <row r="36" spans="1:19" s="23" customFormat="1" ht="11.25" x14ac:dyDescent="0.2">
      <c r="B36" s="23" t="s">
        <v>38</v>
      </c>
      <c r="C36" s="21">
        <v>1379</v>
      </c>
      <c r="D36" s="21">
        <f t="shared" si="12"/>
        <v>795</v>
      </c>
      <c r="E36" s="22">
        <f t="shared" si="7"/>
        <v>57.650471356055114</v>
      </c>
      <c r="F36" s="21">
        <v>334</v>
      </c>
      <c r="G36" s="22">
        <f t="shared" si="0"/>
        <v>42.012578616352201</v>
      </c>
      <c r="H36" s="21">
        <v>461</v>
      </c>
      <c r="I36" s="22">
        <f t="shared" si="1"/>
        <v>57.987421383647799</v>
      </c>
      <c r="J36" s="21"/>
      <c r="K36" s="22" t="str">
        <f t="shared" si="2"/>
        <v>.0</v>
      </c>
      <c r="L36" s="21">
        <f t="shared" si="13"/>
        <v>944</v>
      </c>
      <c r="M36" s="22">
        <f t="shared" si="3"/>
        <v>68.455402465554755</v>
      </c>
      <c r="N36" s="21">
        <v>568</v>
      </c>
      <c r="O36" s="22">
        <f t="shared" si="4"/>
        <v>60.169491525423723</v>
      </c>
      <c r="P36" s="21">
        <v>376</v>
      </c>
      <c r="Q36" s="22">
        <f t="shared" si="5"/>
        <v>39.83050847457627</v>
      </c>
      <c r="R36" s="21"/>
      <c r="S36" s="22" t="str">
        <f t="shared" si="6"/>
        <v>.0</v>
      </c>
    </row>
    <row r="37" spans="1:19" s="23" customFormat="1" ht="11.25" x14ac:dyDescent="0.2">
      <c r="B37" s="23" t="s">
        <v>39</v>
      </c>
      <c r="C37" s="21">
        <v>286</v>
      </c>
      <c r="D37" s="21">
        <f t="shared" si="12"/>
        <v>201</v>
      </c>
      <c r="E37" s="22">
        <f t="shared" si="7"/>
        <v>70.27972027972028</v>
      </c>
      <c r="F37" s="21">
        <v>125</v>
      </c>
      <c r="G37" s="22">
        <f t="shared" si="0"/>
        <v>62.189054726368155</v>
      </c>
      <c r="H37" s="21">
        <v>76</v>
      </c>
      <c r="I37" s="22">
        <f t="shared" si="1"/>
        <v>37.810945273631837</v>
      </c>
      <c r="J37" s="21"/>
      <c r="K37" s="22" t="str">
        <f t="shared" si="2"/>
        <v>.0</v>
      </c>
      <c r="L37" s="21">
        <f t="shared" si="13"/>
        <v>179</v>
      </c>
      <c r="M37" s="22">
        <f t="shared" si="3"/>
        <v>62.587412587412587</v>
      </c>
      <c r="N37" s="21">
        <v>116</v>
      </c>
      <c r="O37" s="22">
        <f t="shared" si="4"/>
        <v>64.80446927374301</v>
      </c>
      <c r="P37" s="21">
        <v>63</v>
      </c>
      <c r="Q37" s="22">
        <f t="shared" si="5"/>
        <v>35.195530726256983</v>
      </c>
      <c r="R37" s="21"/>
      <c r="S37" s="22" t="str">
        <f t="shared" si="6"/>
        <v>.0</v>
      </c>
    </row>
    <row r="38" spans="1:19" s="23" customFormat="1" ht="11.25" x14ac:dyDescent="0.2">
      <c r="B38" s="23" t="s">
        <v>40</v>
      </c>
      <c r="C38" s="21">
        <v>334</v>
      </c>
      <c r="D38" s="21">
        <f t="shared" si="12"/>
        <v>234</v>
      </c>
      <c r="E38" s="22">
        <f t="shared" si="7"/>
        <v>70.05988023952095</v>
      </c>
      <c r="F38" s="21">
        <v>113</v>
      </c>
      <c r="G38" s="22">
        <f t="shared" si="0"/>
        <v>48.29059829059829</v>
      </c>
      <c r="H38" s="21">
        <v>121</v>
      </c>
      <c r="I38" s="22">
        <f t="shared" si="1"/>
        <v>51.709401709401718</v>
      </c>
      <c r="J38" s="21"/>
      <c r="K38" s="22" t="str">
        <f t="shared" si="2"/>
        <v>.0</v>
      </c>
      <c r="L38" s="21">
        <f t="shared" si="13"/>
        <v>255</v>
      </c>
      <c r="M38" s="22">
        <f t="shared" si="3"/>
        <v>76.34730538922156</v>
      </c>
      <c r="N38" s="21">
        <v>122</v>
      </c>
      <c r="O38" s="22">
        <f t="shared" si="4"/>
        <v>47.843137254901961</v>
      </c>
      <c r="P38" s="21">
        <v>133</v>
      </c>
      <c r="Q38" s="22">
        <f t="shared" si="5"/>
        <v>52.156862745098046</v>
      </c>
      <c r="R38" s="21"/>
      <c r="S38" s="22" t="str">
        <f t="shared" si="6"/>
        <v>.0</v>
      </c>
    </row>
    <row r="39" spans="1:19" s="23" customFormat="1" ht="11.25" x14ac:dyDescent="0.2">
      <c r="B39" s="23" t="s">
        <v>41</v>
      </c>
      <c r="C39" s="21">
        <v>307</v>
      </c>
      <c r="D39" s="21">
        <f t="shared" si="12"/>
        <v>231</v>
      </c>
      <c r="E39" s="22">
        <f t="shared" si="7"/>
        <v>75.244299674267097</v>
      </c>
      <c r="F39" s="21">
        <v>172</v>
      </c>
      <c r="G39" s="22">
        <f t="shared" si="0"/>
        <v>74.458874458874462</v>
      </c>
      <c r="H39" s="21">
        <v>59</v>
      </c>
      <c r="I39" s="22">
        <f t="shared" si="1"/>
        <v>25.541125541125542</v>
      </c>
      <c r="J39" s="21"/>
      <c r="K39" s="22" t="str">
        <f t="shared" si="2"/>
        <v>.0</v>
      </c>
      <c r="L39" s="21">
        <f t="shared" si="13"/>
        <v>234</v>
      </c>
      <c r="M39" s="22">
        <f t="shared" si="3"/>
        <v>76.2214983713355</v>
      </c>
      <c r="N39" s="21">
        <v>178</v>
      </c>
      <c r="O39" s="22">
        <f t="shared" si="4"/>
        <v>76.068376068376068</v>
      </c>
      <c r="P39" s="21">
        <v>56</v>
      </c>
      <c r="Q39" s="22">
        <f t="shared" si="5"/>
        <v>23.931623931623932</v>
      </c>
      <c r="R39" s="21"/>
      <c r="S39" s="22" t="str">
        <f t="shared" si="6"/>
        <v>.0</v>
      </c>
    </row>
    <row r="40" spans="1:19" s="29" customFormat="1" ht="21" customHeight="1" x14ac:dyDescent="0.2">
      <c r="A40" s="29" t="s">
        <v>42</v>
      </c>
      <c r="C40" s="27">
        <f>SUM(C41:C49)</f>
        <v>21878</v>
      </c>
      <c r="D40" s="27">
        <f>SUM(D41:D49)</f>
        <v>20130</v>
      </c>
      <c r="E40" s="28">
        <f t="shared" si="7"/>
        <v>92.010238595849714</v>
      </c>
      <c r="F40" s="27">
        <f>SUM(F41:F49)</f>
        <v>16390</v>
      </c>
      <c r="G40" s="28">
        <f t="shared" si="0"/>
        <v>81.420765027322403</v>
      </c>
      <c r="H40" s="27">
        <f>SUM(H41:H49)</f>
        <v>3740</v>
      </c>
      <c r="I40" s="28">
        <f t="shared" si="1"/>
        <v>18.579234972677597</v>
      </c>
      <c r="J40" s="27">
        <f>SUM(J41:J49)</f>
        <v>0</v>
      </c>
      <c r="K40" s="28" t="str">
        <f t="shared" si="2"/>
        <v>.0</v>
      </c>
      <c r="L40" s="27">
        <f>SUM(L41:L49)</f>
        <v>20097</v>
      </c>
      <c r="M40" s="28">
        <f t="shared" si="3"/>
        <v>91.859402139135199</v>
      </c>
      <c r="N40" s="27">
        <f>SUM(N41:N49)</f>
        <v>17251</v>
      </c>
      <c r="O40" s="28">
        <f t="shared" si="4"/>
        <v>85.838682390406532</v>
      </c>
      <c r="P40" s="27">
        <f>SUM(P41:P49)</f>
        <v>2846</v>
      </c>
      <c r="Q40" s="28">
        <f t="shared" si="5"/>
        <v>14.161317609593471</v>
      </c>
      <c r="R40" s="27">
        <f>SUM(R41:R49)</f>
        <v>0</v>
      </c>
      <c r="S40" s="28" t="str">
        <f t="shared" si="6"/>
        <v>.0</v>
      </c>
    </row>
    <row r="41" spans="1:19" s="23" customFormat="1" ht="21" customHeight="1" x14ac:dyDescent="0.2">
      <c r="B41" s="23" t="s">
        <v>43</v>
      </c>
      <c r="C41" s="21">
        <v>333</v>
      </c>
      <c r="D41" s="21">
        <f t="shared" ref="D41:D49" si="14">SUM(F41,H41,J41)</f>
        <v>305</v>
      </c>
      <c r="E41" s="22">
        <f t="shared" si="7"/>
        <v>91.591591591591595</v>
      </c>
      <c r="F41" s="21">
        <v>174</v>
      </c>
      <c r="G41" s="22">
        <f t="shared" si="0"/>
        <v>57.049180327868854</v>
      </c>
      <c r="H41" s="21">
        <v>131</v>
      </c>
      <c r="I41" s="22">
        <f t="shared" si="1"/>
        <v>42.950819672131146</v>
      </c>
      <c r="J41" s="21"/>
      <c r="K41" s="22" t="str">
        <f t="shared" si="2"/>
        <v>.0</v>
      </c>
      <c r="L41" s="21">
        <f t="shared" ref="L41:L49" si="15">SUM(N41,P41,R41)</f>
        <v>305</v>
      </c>
      <c r="M41" s="22">
        <f t="shared" si="3"/>
        <v>91.591591591591595</v>
      </c>
      <c r="N41" s="21">
        <v>198</v>
      </c>
      <c r="O41" s="22">
        <f t="shared" si="4"/>
        <v>64.918032786885249</v>
      </c>
      <c r="P41" s="21">
        <v>107</v>
      </c>
      <c r="Q41" s="22">
        <f t="shared" si="5"/>
        <v>35.081967213114758</v>
      </c>
      <c r="R41" s="21"/>
      <c r="S41" s="22" t="str">
        <f t="shared" si="6"/>
        <v>.0</v>
      </c>
    </row>
    <row r="42" spans="1:19" s="23" customFormat="1" ht="11.25" x14ac:dyDescent="0.2">
      <c r="B42" s="23" t="s">
        <v>44</v>
      </c>
      <c r="C42" s="21">
        <v>223</v>
      </c>
      <c r="D42" s="21">
        <f t="shared" si="14"/>
        <v>176</v>
      </c>
      <c r="E42" s="22">
        <f t="shared" si="7"/>
        <v>78.923766816143498</v>
      </c>
      <c r="F42" s="21">
        <v>83</v>
      </c>
      <c r="G42" s="22">
        <f t="shared" si="0"/>
        <v>47.159090909090914</v>
      </c>
      <c r="H42" s="21">
        <v>93</v>
      </c>
      <c r="I42" s="22">
        <f t="shared" si="1"/>
        <v>52.840909090909093</v>
      </c>
      <c r="J42" s="21"/>
      <c r="K42" s="22" t="str">
        <f t="shared" si="2"/>
        <v>.0</v>
      </c>
      <c r="L42" s="21">
        <f t="shared" si="15"/>
        <v>176</v>
      </c>
      <c r="M42" s="22">
        <f t="shared" si="3"/>
        <v>78.923766816143498</v>
      </c>
      <c r="N42" s="21">
        <v>125</v>
      </c>
      <c r="O42" s="22">
        <f t="shared" si="4"/>
        <v>71.022727272727266</v>
      </c>
      <c r="P42" s="21">
        <v>51</v>
      </c>
      <c r="Q42" s="22">
        <f t="shared" si="5"/>
        <v>28.97727272727273</v>
      </c>
      <c r="R42" s="21"/>
      <c r="S42" s="22" t="str">
        <f t="shared" si="6"/>
        <v>.0</v>
      </c>
    </row>
    <row r="43" spans="1:19" s="23" customFormat="1" ht="11.25" x14ac:dyDescent="0.2">
      <c r="B43" s="23" t="s">
        <v>45</v>
      </c>
      <c r="C43" s="21">
        <v>328</v>
      </c>
      <c r="D43" s="21">
        <f t="shared" si="14"/>
        <v>214</v>
      </c>
      <c r="E43" s="22">
        <f t="shared" si="7"/>
        <v>65.243902439024396</v>
      </c>
      <c r="F43" s="21">
        <v>131</v>
      </c>
      <c r="G43" s="22">
        <f t="shared" si="0"/>
        <v>61.214953271028037</v>
      </c>
      <c r="H43" s="21">
        <v>83</v>
      </c>
      <c r="I43" s="22">
        <f t="shared" si="1"/>
        <v>38.785046728971963</v>
      </c>
      <c r="J43" s="21"/>
      <c r="K43" s="22" t="str">
        <f t="shared" si="2"/>
        <v>.0</v>
      </c>
      <c r="L43" s="21">
        <f t="shared" si="15"/>
        <v>213</v>
      </c>
      <c r="M43" s="22">
        <f t="shared" si="3"/>
        <v>64.939024390243901</v>
      </c>
      <c r="N43" s="21">
        <v>139</v>
      </c>
      <c r="O43" s="22">
        <f t="shared" si="4"/>
        <v>65.258215962441312</v>
      </c>
      <c r="P43" s="21">
        <v>74</v>
      </c>
      <c r="Q43" s="22">
        <f t="shared" si="5"/>
        <v>34.741784037558688</v>
      </c>
      <c r="R43" s="21"/>
      <c r="S43" s="22" t="str">
        <f t="shared" si="6"/>
        <v>.0</v>
      </c>
    </row>
    <row r="44" spans="1:19" s="23" customFormat="1" ht="11.25" x14ac:dyDescent="0.2">
      <c r="B44" s="23" t="s">
        <v>46</v>
      </c>
      <c r="C44" s="21">
        <v>195</v>
      </c>
      <c r="D44" s="21">
        <f t="shared" si="14"/>
        <v>154</v>
      </c>
      <c r="E44" s="22">
        <f t="shared" si="7"/>
        <v>78.974358974358978</v>
      </c>
      <c r="F44" s="21">
        <v>87</v>
      </c>
      <c r="G44" s="22">
        <f t="shared" si="0"/>
        <v>56.493506493506494</v>
      </c>
      <c r="H44" s="21">
        <v>67</v>
      </c>
      <c r="I44" s="22">
        <f t="shared" si="1"/>
        <v>43.506493506493506</v>
      </c>
      <c r="J44" s="21"/>
      <c r="K44" s="22" t="str">
        <f t="shared" si="2"/>
        <v>.0</v>
      </c>
      <c r="L44" s="21">
        <f t="shared" si="15"/>
        <v>154</v>
      </c>
      <c r="M44" s="22">
        <f t="shared" si="3"/>
        <v>78.974358974358978</v>
      </c>
      <c r="N44" s="21">
        <v>92</v>
      </c>
      <c r="O44" s="22">
        <f t="shared" si="4"/>
        <v>59.740259740259738</v>
      </c>
      <c r="P44" s="21">
        <v>62</v>
      </c>
      <c r="Q44" s="22">
        <f t="shared" si="5"/>
        <v>40.259740259740262</v>
      </c>
      <c r="R44" s="21"/>
      <c r="S44" s="22" t="str">
        <f t="shared" si="6"/>
        <v>.0</v>
      </c>
    </row>
    <row r="45" spans="1:19" s="23" customFormat="1" ht="11.25" x14ac:dyDescent="0.2">
      <c r="B45" s="23" t="s">
        <v>47</v>
      </c>
      <c r="C45" s="21">
        <v>512</v>
      </c>
      <c r="D45" s="21">
        <f t="shared" si="14"/>
        <v>370</v>
      </c>
      <c r="E45" s="22">
        <f t="shared" si="7"/>
        <v>72.265625</v>
      </c>
      <c r="F45" s="21">
        <v>292</v>
      </c>
      <c r="G45" s="22">
        <f t="shared" si="0"/>
        <v>78.918918918918919</v>
      </c>
      <c r="H45" s="21">
        <v>78</v>
      </c>
      <c r="I45" s="22">
        <f t="shared" si="1"/>
        <v>21.081081081081081</v>
      </c>
      <c r="J45" s="21"/>
      <c r="K45" s="22" t="str">
        <f t="shared" si="2"/>
        <v>.0</v>
      </c>
      <c r="L45" s="21">
        <f t="shared" si="15"/>
        <v>369</v>
      </c>
      <c r="M45" s="22">
        <f t="shared" si="3"/>
        <v>72.0703125</v>
      </c>
      <c r="N45" s="21">
        <v>291</v>
      </c>
      <c r="O45" s="22">
        <f t="shared" si="4"/>
        <v>78.861788617886177</v>
      </c>
      <c r="P45" s="21">
        <v>78</v>
      </c>
      <c r="Q45" s="22">
        <f t="shared" si="5"/>
        <v>21.138211382113823</v>
      </c>
      <c r="R45" s="21"/>
      <c r="S45" s="22" t="str">
        <f t="shared" si="6"/>
        <v>.0</v>
      </c>
    </row>
    <row r="46" spans="1:19" s="23" customFormat="1" ht="11.25" x14ac:dyDescent="0.2">
      <c r="B46" s="23" t="s">
        <v>48</v>
      </c>
      <c r="C46" s="21">
        <v>999</v>
      </c>
      <c r="D46" s="21">
        <f t="shared" si="14"/>
        <v>936</v>
      </c>
      <c r="E46" s="22">
        <f t="shared" si="7"/>
        <v>93.693693693693689</v>
      </c>
      <c r="F46" s="21">
        <v>542</v>
      </c>
      <c r="G46" s="22">
        <f t="shared" si="0"/>
        <v>57.90598290598291</v>
      </c>
      <c r="H46" s="21">
        <v>394</v>
      </c>
      <c r="I46" s="22">
        <f t="shared" si="1"/>
        <v>42.094017094017097</v>
      </c>
      <c r="J46" s="21"/>
      <c r="K46" s="22" t="str">
        <f t="shared" si="2"/>
        <v>.0</v>
      </c>
      <c r="L46" s="21">
        <f t="shared" si="15"/>
        <v>929</v>
      </c>
      <c r="M46" s="22">
        <f t="shared" si="3"/>
        <v>92.992992992992995</v>
      </c>
      <c r="N46" s="21">
        <v>696</v>
      </c>
      <c r="O46" s="22">
        <f t="shared" si="4"/>
        <v>74.919268030139946</v>
      </c>
      <c r="P46" s="21">
        <v>233</v>
      </c>
      <c r="Q46" s="22">
        <f t="shared" si="5"/>
        <v>25.080731969860064</v>
      </c>
      <c r="R46" s="21"/>
      <c r="S46" s="22" t="str">
        <f t="shared" si="6"/>
        <v>.0</v>
      </c>
    </row>
    <row r="47" spans="1:19" s="23" customFormat="1" ht="11.25" x14ac:dyDescent="0.2">
      <c r="B47" s="23" t="s">
        <v>49</v>
      </c>
      <c r="C47" s="21">
        <v>838</v>
      </c>
      <c r="D47" s="21">
        <f t="shared" si="14"/>
        <v>677</v>
      </c>
      <c r="E47" s="22">
        <f t="shared" si="7"/>
        <v>80.787589498806682</v>
      </c>
      <c r="F47" s="21">
        <v>499</v>
      </c>
      <c r="G47" s="22">
        <f t="shared" si="0"/>
        <v>73.707533234859682</v>
      </c>
      <c r="H47" s="21">
        <v>178</v>
      </c>
      <c r="I47" s="22">
        <f t="shared" si="1"/>
        <v>26.292466765140325</v>
      </c>
      <c r="J47" s="21"/>
      <c r="K47" s="22" t="str">
        <f t="shared" si="2"/>
        <v>.0</v>
      </c>
      <c r="L47" s="21">
        <f t="shared" si="15"/>
        <v>677</v>
      </c>
      <c r="M47" s="22">
        <f t="shared" si="3"/>
        <v>80.787589498806682</v>
      </c>
      <c r="N47" s="21">
        <v>548</v>
      </c>
      <c r="O47" s="22">
        <f t="shared" si="4"/>
        <v>80.94534711964549</v>
      </c>
      <c r="P47" s="21">
        <v>129</v>
      </c>
      <c r="Q47" s="22">
        <f t="shared" si="5"/>
        <v>19.054652880354507</v>
      </c>
      <c r="R47" s="21"/>
      <c r="S47" s="22" t="str">
        <f t="shared" si="6"/>
        <v>.0</v>
      </c>
    </row>
    <row r="48" spans="1:19" s="23" customFormat="1" ht="11.25" x14ac:dyDescent="0.2">
      <c r="B48" s="23" t="s">
        <v>50</v>
      </c>
      <c r="C48" s="21">
        <v>8092</v>
      </c>
      <c r="D48" s="21">
        <f t="shared" si="14"/>
        <v>7123</v>
      </c>
      <c r="E48" s="22">
        <f t="shared" si="7"/>
        <v>88.025210084033617</v>
      </c>
      <c r="F48" s="21">
        <v>5934</v>
      </c>
      <c r="G48" s="22">
        <f t="shared" si="0"/>
        <v>83.307595114418092</v>
      </c>
      <c r="H48" s="21">
        <v>1189</v>
      </c>
      <c r="I48" s="22">
        <f t="shared" si="1"/>
        <v>16.692404885581919</v>
      </c>
      <c r="J48" s="21"/>
      <c r="K48" s="22" t="str">
        <f t="shared" si="2"/>
        <v>.0</v>
      </c>
      <c r="L48" s="21">
        <f t="shared" si="15"/>
        <v>7120</v>
      </c>
      <c r="M48" s="22">
        <f t="shared" si="3"/>
        <v>87.988136431043003</v>
      </c>
      <c r="N48" s="21">
        <v>6193</v>
      </c>
      <c r="O48" s="22">
        <f t="shared" si="4"/>
        <v>86.980337078651687</v>
      </c>
      <c r="P48" s="21">
        <v>927</v>
      </c>
      <c r="Q48" s="22">
        <f t="shared" si="5"/>
        <v>13.019662921348315</v>
      </c>
      <c r="R48" s="21"/>
      <c r="S48" s="22" t="str">
        <f t="shared" si="6"/>
        <v>.0</v>
      </c>
    </row>
    <row r="49" spans="1:19" s="23" customFormat="1" ht="11.25" x14ac:dyDescent="0.2">
      <c r="B49" s="23" t="s">
        <v>51</v>
      </c>
      <c r="C49" s="21">
        <v>10358</v>
      </c>
      <c r="D49" s="21">
        <f t="shared" si="14"/>
        <v>10175</v>
      </c>
      <c r="E49" s="22">
        <f t="shared" si="7"/>
        <v>98.233249662096938</v>
      </c>
      <c r="F49" s="21">
        <v>8648</v>
      </c>
      <c r="G49" s="22">
        <f t="shared" si="0"/>
        <v>84.992628992628994</v>
      </c>
      <c r="H49" s="21">
        <v>1527</v>
      </c>
      <c r="I49" s="22">
        <f t="shared" si="1"/>
        <v>15.007371007371006</v>
      </c>
      <c r="J49" s="21"/>
      <c r="K49" s="22" t="str">
        <f t="shared" si="2"/>
        <v>.0</v>
      </c>
      <c r="L49" s="21">
        <f t="shared" si="15"/>
        <v>10154</v>
      </c>
      <c r="M49" s="22">
        <f t="shared" si="3"/>
        <v>98.030507820042473</v>
      </c>
      <c r="N49" s="21">
        <v>8969</v>
      </c>
      <c r="O49" s="22">
        <f t="shared" si="4"/>
        <v>88.3297222769352</v>
      </c>
      <c r="P49" s="21">
        <v>1185</v>
      </c>
      <c r="Q49" s="22">
        <f t="shared" si="5"/>
        <v>11.670277723064801</v>
      </c>
      <c r="R49" s="21"/>
      <c r="S49" s="22" t="str">
        <f t="shared" si="6"/>
        <v>.0</v>
      </c>
    </row>
    <row r="50" spans="1:19" s="29" customFormat="1" ht="21" customHeight="1" x14ac:dyDescent="0.2">
      <c r="A50" s="29" t="s">
        <v>52</v>
      </c>
      <c r="C50" s="27">
        <f>SUM(C51:C59)</f>
        <v>6098</v>
      </c>
      <c r="D50" s="27">
        <f>SUM(D51:D59)</f>
        <v>5216</v>
      </c>
      <c r="E50" s="28">
        <f t="shared" si="7"/>
        <v>85.536241390619878</v>
      </c>
      <c r="F50" s="27">
        <f>SUM(F51:F59)</f>
        <v>3310</v>
      </c>
      <c r="G50" s="28">
        <f t="shared" si="0"/>
        <v>63.45858895705522</v>
      </c>
      <c r="H50" s="27">
        <f>SUM(H51:H59)</f>
        <v>1906</v>
      </c>
      <c r="I50" s="28">
        <f t="shared" si="1"/>
        <v>36.541411042944787</v>
      </c>
      <c r="J50" s="27">
        <f>SUM(J51:J59)</f>
        <v>0</v>
      </c>
      <c r="K50" s="28" t="str">
        <f t="shared" si="2"/>
        <v>.0</v>
      </c>
      <c r="L50" s="27">
        <f>SUM(L51:L59)</f>
        <v>5246</v>
      </c>
      <c r="M50" s="28">
        <f t="shared" si="3"/>
        <v>86.02820596917023</v>
      </c>
      <c r="N50" s="27">
        <f>SUM(N51:N59)</f>
        <v>3625</v>
      </c>
      <c r="O50" s="28">
        <f t="shared" si="4"/>
        <v>69.10026686999619</v>
      </c>
      <c r="P50" s="27">
        <f>SUM(P51:P59)</f>
        <v>1621</v>
      </c>
      <c r="Q50" s="28">
        <f t="shared" si="5"/>
        <v>30.899733130003813</v>
      </c>
      <c r="R50" s="27">
        <f>SUM(R51:R59)</f>
        <v>0</v>
      </c>
      <c r="S50" s="28" t="str">
        <f t="shared" si="6"/>
        <v>.0</v>
      </c>
    </row>
    <row r="51" spans="1:19" s="23" customFormat="1" ht="21" customHeight="1" x14ac:dyDescent="0.2">
      <c r="B51" s="23" t="s">
        <v>53</v>
      </c>
      <c r="C51" s="21">
        <v>463</v>
      </c>
      <c r="D51" s="21">
        <f t="shared" ref="D51:D59" si="16">SUM(F51,H51,J51)</f>
        <v>364</v>
      </c>
      <c r="E51" s="22">
        <f t="shared" si="7"/>
        <v>78.61771058315334</v>
      </c>
      <c r="F51" s="21">
        <v>260</v>
      </c>
      <c r="G51" s="22">
        <f t="shared" si="0"/>
        <v>71.428571428571431</v>
      </c>
      <c r="H51" s="21">
        <v>104</v>
      </c>
      <c r="I51" s="22">
        <f t="shared" si="1"/>
        <v>28.571428571428569</v>
      </c>
      <c r="J51" s="21"/>
      <c r="K51" s="22" t="str">
        <f t="shared" si="2"/>
        <v>.0</v>
      </c>
      <c r="L51" s="21">
        <f t="shared" ref="L51:L59" si="17">SUM(N51,P51,R51)</f>
        <v>364</v>
      </c>
      <c r="M51" s="22">
        <f t="shared" si="3"/>
        <v>78.61771058315334</v>
      </c>
      <c r="N51" s="21">
        <v>261</v>
      </c>
      <c r="O51" s="22">
        <f t="shared" si="4"/>
        <v>71.703296703296701</v>
      </c>
      <c r="P51" s="21">
        <v>103</v>
      </c>
      <c r="Q51" s="22">
        <f t="shared" si="5"/>
        <v>28.296703296703296</v>
      </c>
      <c r="R51" s="21"/>
      <c r="S51" s="22" t="str">
        <f t="shared" si="6"/>
        <v>.0</v>
      </c>
    </row>
    <row r="52" spans="1:19" s="23" customFormat="1" ht="11.25" x14ac:dyDescent="0.2">
      <c r="B52" s="23" t="s">
        <v>54</v>
      </c>
      <c r="C52" s="21">
        <v>332</v>
      </c>
      <c r="D52" s="21">
        <f t="shared" si="16"/>
        <v>274</v>
      </c>
      <c r="E52" s="22">
        <f t="shared" si="7"/>
        <v>82.53012048192771</v>
      </c>
      <c r="F52" s="21">
        <v>167</v>
      </c>
      <c r="G52" s="22">
        <f t="shared" si="0"/>
        <v>60.948905109489047</v>
      </c>
      <c r="H52" s="21">
        <v>107</v>
      </c>
      <c r="I52" s="22">
        <f t="shared" si="1"/>
        <v>39.051094890510953</v>
      </c>
      <c r="J52" s="21"/>
      <c r="K52" s="22" t="str">
        <f t="shared" si="2"/>
        <v>.0</v>
      </c>
      <c r="L52" s="21">
        <f t="shared" si="17"/>
        <v>273</v>
      </c>
      <c r="M52" s="22">
        <f t="shared" si="3"/>
        <v>82.228915662650607</v>
      </c>
      <c r="N52" s="21">
        <v>182</v>
      </c>
      <c r="O52" s="22">
        <f t="shared" si="4"/>
        <v>66.666666666666657</v>
      </c>
      <c r="P52" s="21">
        <v>91</v>
      </c>
      <c r="Q52" s="22">
        <f t="shared" si="5"/>
        <v>33.333333333333329</v>
      </c>
      <c r="R52" s="21"/>
      <c r="S52" s="22" t="str">
        <f t="shared" si="6"/>
        <v>.0</v>
      </c>
    </row>
    <row r="53" spans="1:19" s="23" customFormat="1" ht="11.25" x14ac:dyDescent="0.2">
      <c r="B53" s="23" t="s">
        <v>55</v>
      </c>
      <c r="C53" s="21">
        <v>1125</v>
      </c>
      <c r="D53" s="21">
        <f t="shared" si="16"/>
        <v>1023</v>
      </c>
      <c r="E53" s="22">
        <f t="shared" si="7"/>
        <v>90.933333333333337</v>
      </c>
      <c r="F53" s="21">
        <v>572</v>
      </c>
      <c r="G53" s="22">
        <f t="shared" si="0"/>
        <v>55.913978494623649</v>
      </c>
      <c r="H53" s="21">
        <v>451</v>
      </c>
      <c r="I53" s="22">
        <f t="shared" si="1"/>
        <v>44.086021505376344</v>
      </c>
      <c r="J53" s="21"/>
      <c r="K53" s="22" t="str">
        <f t="shared" si="2"/>
        <v>.0</v>
      </c>
      <c r="L53" s="21">
        <f t="shared" si="17"/>
        <v>1022</v>
      </c>
      <c r="M53" s="22">
        <f t="shared" si="3"/>
        <v>90.844444444444449</v>
      </c>
      <c r="N53" s="21">
        <v>626</v>
      </c>
      <c r="O53" s="22">
        <f t="shared" si="4"/>
        <v>61.252446183953033</v>
      </c>
      <c r="P53" s="21">
        <v>396</v>
      </c>
      <c r="Q53" s="22">
        <f t="shared" si="5"/>
        <v>38.747553816046967</v>
      </c>
      <c r="R53" s="21"/>
      <c r="S53" s="22" t="str">
        <f t="shared" si="6"/>
        <v>.0</v>
      </c>
    </row>
    <row r="54" spans="1:19" s="23" customFormat="1" ht="11.25" x14ac:dyDescent="0.2">
      <c r="B54" s="23" t="s">
        <v>56</v>
      </c>
      <c r="C54" s="21">
        <v>460</v>
      </c>
      <c r="D54" s="21">
        <f t="shared" si="16"/>
        <v>443</v>
      </c>
      <c r="E54" s="22">
        <f t="shared" si="7"/>
        <v>96.304347826086953</v>
      </c>
      <c r="F54" s="21">
        <v>262</v>
      </c>
      <c r="G54" s="22">
        <f t="shared" si="0"/>
        <v>59.142212189616252</v>
      </c>
      <c r="H54" s="21">
        <v>181</v>
      </c>
      <c r="I54" s="22">
        <f t="shared" si="1"/>
        <v>40.857787810383748</v>
      </c>
      <c r="J54" s="21"/>
      <c r="K54" s="22" t="str">
        <f t="shared" si="2"/>
        <v>.0</v>
      </c>
      <c r="L54" s="21">
        <f t="shared" si="17"/>
        <v>443</v>
      </c>
      <c r="M54" s="22">
        <f t="shared" si="3"/>
        <v>96.304347826086953</v>
      </c>
      <c r="N54" s="21">
        <v>313</v>
      </c>
      <c r="O54" s="22">
        <f t="shared" si="4"/>
        <v>70.654627539503394</v>
      </c>
      <c r="P54" s="21">
        <v>130</v>
      </c>
      <c r="Q54" s="22">
        <f t="shared" si="5"/>
        <v>29.345372460496616</v>
      </c>
      <c r="R54" s="21"/>
      <c r="S54" s="22" t="str">
        <f t="shared" si="6"/>
        <v>.0</v>
      </c>
    </row>
    <row r="55" spans="1:19" s="23" customFormat="1" ht="11.25" x14ac:dyDescent="0.2">
      <c r="B55" s="23" t="s">
        <v>57</v>
      </c>
      <c r="C55" s="21">
        <v>912</v>
      </c>
      <c r="D55" s="21">
        <f t="shared" si="16"/>
        <v>798</v>
      </c>
      <c r="E55" s="22">
        <f t="shared" si="7"/>
        <v>87.5</v>
      </c>
      <c r="F55" s="21">
        <v>544</v>
      </c>
      <c r="G55" s="22">
        <f t="shared" si="0"/>
        <v>68.1704260651629</v>
      </c>
      <c r="H55" s="21">
        <v>254</v>
      </c>
      <c r="I55" s="22">
        <f t="shared" si="1"/>
        <v>31.829573934837089</v>
      </c>
      <c r="J55" s="21"/>
      <c r="K55" s="22" t="str">
        <f t="shared" si="2"/>
        <v>.0</v>
      </c>
      <c r="L55" s="21">
        <f t="shared" si="17"/>
        <v>803</v>
      </c>
      <c r="M55" s="22">
        <f t="shared" si="3"/>
        <v>88.048245614035096</v>
      </c>
      <c r="N55" s="21">
        <v>566</v>
      </c>
      <c r="O55" s="22">
        <f t="shared" si="4"/>
        <v>70.485678704856795</v>
      </c>
      <c r="P55" s="21">
        <v>237</v>
      </c>
      <c r="Q55" s="22">
        <f t="shared" si="5"/>
        <v>29.514321295143215</v>
      </c>
      <c r="R55" s="21"/>
      <c r="S55" s="22" t="str">
        <f t="shared" si="6"/>
        <v>.0</v>
      </c>
    </row>
    <row r="56" spans="1:19" s="23" customFormat="1" ht="11.25" x14ac:dyDescent="0.2">
      <c r="B56" s="23" t="s">
        <v>58</v>
      </c>
      <c r="C56" s="21">
        <v>888</v>
      </c>
      <c r="D56" s="21">
        <f t="shared" si="16"/>
        <v>734</v>
      </c>
      <c r="E56" s="22">
        <f t="shared" si="7"/>
        <v>82.657657657657651</v>
      </c>
      <c r="F56" s="21">
        <v>319</v>
      </c>
      <c r="G56" s="22">
        <f t="shared" si="0"/>
        <v>43.460490463215258</v>
      </c>
      <c r="H56" s="21">
        <v>415</v>
      </c>
      <c r="I56" s="22">
        <f t="shared" si="1"/>
        <v>56.539509536784735</v>
      </c>
      <c r="J56" s="21"/>
      <c r="K56" s="22" t="str">
        <f t="shared" si="2"/>
        <v>.0</v>
      </c>
      <c r="L56" s="21">
        <f t="shared" si="17"/>
        <v>733</v>
      </c>
      <c r="M56" s="22">
        <f t="shared" si="3"/>
        <v>82.545045045045043</v>
      </c>
      <c r="N56" s="21">
        <v>393</v>
      </c>
      <c r="O56" s="22">
        <f t="shared" si="4"/>
        <v>53.615279672578438</v>
      </c>
      <c r="P56" s="21">
        <v>340</v>
      </c>
      <c r="Q56" s="22">
        <f t="shared" si="5"/>
        <v>46.384720327421554</v>
      </c>
      <c r="R56" s="21"/>
      <c r="S56" s="22" t="str">
        <f t="shared" si="6"/>
        <v>.0</v>
      </c>
    </row>
    <row r="57" spans="1:19" s="23" customFormat="1" ht="11.25" x14ac:dyDescent="0.2">
      <c r="B57" s="23" t="s">
        <v>59</v>
      </c>
      <c r="C57" s="21">
        <v>842</v>
      </c>
      <c r="D57" s="21">
        <f t="shared" si="16"/>
        <v>793</v>
      </c>
      <c r="E57" s="22">
        <f t="shared" si="7"/>
        <v>94.180522565320672</v>
      </c>
      <c r="F57" s="21">
        <v>661</v>
      </c>
      <c r="G57" s="22">
        <f t="shared" si="0"/>
        <v>83.354350567465318</v>
      </c>
      <c r="H57" s="21">
        <v>132</v>
      </c>
      <c r="I57" s="22">
        <f t="shared" si="1"/>
        <v>16.645649432534679</v>
      </c>
      <c r="J57" s="21"/>
      <c r="K57" s="22" t="str">
        <f t="shared" si="2"/>
        <v>.0</v>
      </c>
      <c r="L57" s="21">
        <f t="shared" si="17"/>
        <v>794</v>
      </c>
      <c r="M57" s="22">
        <f t="shared" si="3"/>
        <v>94.299287410926368</v>
      </c>
      <c r="N57" s="21">
        <v>695</v>
      </c>
      <c r="O57" s="22">
        <f t="shared" si="4"/>
        <v>87.531486146095716</v>
      </c>
      <c r="P57" s="21">
        <v>99</v>
      </c>
      <c r="Q57" s="22">
        <f t="shared" si="5"/>
        <v>12.468513853904282</v>
      </c>
      <c r="R57" s="21"/>
      <c r="S57" s="22" t="str">
        <f t="shared" si="6"/>
        <v>.0</v>
      </c>
    </row>
    <row r="58" spans="1:19" s="23" customFormat="1" ht="11.25" x14ac:dyDescent="0.2">
      <c r="B58" s="23" t="s">
        <v>60</v>
      </c>
      <c r="C58" s="21">
        <v>362</v>
      </c>
      <c r="D58" s="21">
        <f t="shared" si="16"/>
        <v>241</v>
      </c>
      <c r="E58" s="22">
        <f t="shared" si="7"/>
        <v>66.574585635359114</v>
      </c>
      <c r="F58" s="21">
        <v>172</v>
      </c>
      <c r="G58" s="22">
        <f t="shared" si="0"/>
        <v>71.369294605809131</v>
      </c>
      <c r="H58" s="21">
        <v>69</v>
      </c>
      <c r="I58" s="22">
        <f t="shared" si="1"/>
        <v>28.630705394190869</v>
      </c>
      <c r="J58" s="21"/>
      <c r="K58" s="22" t="str">
        <f t="shared" si="2"/>
        <v>.0</v>
      </c>
      <c r="L58" s="21">
        <f t="shared" si="17"/>
        <v>302</v>
      </c>
      <c r="M58" s="22">
        <f t="shared" si="3"/>
        <v>83.425414364640886</v>
      </c>
      <c r="N58" s="21">
        <v>234</v>
      </c>
      <c r="O58" s="22">
        <f t="shared" si="4"/>
        <v>77.483443708609272</v>
      </c>
      <c r="P58" s="21">
        <v>68</v>
      </c>
      <c r="Q58" s="22">
        <f t="shared" si="5"/>
        <v>22.516556291390728</v>
      </c>
      <c r="R58" s="21"/>
      <c r="S58" s="22" t="str">
        <f t="shared" si="6"/>
        <v>.0</v>
      </c>
    </row>
    <row r="59" spans="1:19" s="23" customFormat="1" ht="11.25" x14ac:dyDescent="0.2">
      <c r="B59" s="23" t="s">
        <v>61</v>
      </c>
      <c r="C59" s="21">
        <v>714</v>
      </c>
      <c r="D59" s="21">
        <f t="shared" si="16"/>
        <v>546</v>
      </c>
      <c r="E59" s="22">
        <f t="shared" si="7"/>
        <v>76.470588235294116</v>
      </c>
      <c r="F59" s="21">
        <v>353</v>
      </c>
      <c r="G59" s="22">
        <f t="shared" si="0"/>
        <v>64.652014652014657</v>
      </c>
      <c r="H59" s="21">
        <v>193</v>
      </c>
      <c r="I59" s="22">
        <f t="shared" si="1"/>
        <v>35.34798534798535</v>
      </c>
      <c r="J59" s="21"/>
      <c r="K59" s="22" t="str">
        <f t="shared" si="2"/>
        <v>.0</v>
      </c>
      <c r="L59" s="21">
        <f t="shared" si="17"/>
        <v>512</v>
      </c>
      <c r="M59" s="22">
        <f t="shared" si="3"/>
        <v>71.708683473389357</v>
      </c>
      <c r="N59" s="21">
        <v>355</v>
      </c>
      <c r="O59" s="22">
        <f t="shared" si="4"/>
        <v>69.3359375</v>
      </c>
      <c r="P59" s="21">
        <v>157</v>
      </c>
      <c r="Q59" s="22">
        <f t="shared" si="5"/>
        <v>30.6640625</v>
      </c>
      <c r="R59" s="21"/>
      <c r="S59" s="22" t="str">
        <f t="shared" si="6"/>
        <v>.0</v>
      </c>
    </row>
    <row r="60" spans="1:19" s="29" customFormat="1" ht="21" customHeight="1" x14ac:dyDescent="0.2">
      <c r="A60" s="29" t="s">
        <v>62</v>
      </c>
      <c r="C60" s="27">
        <f>SUM(C61:C67)</f>
        <v>3126</v>
      </c>
      <c r="D60" s="27">
        <f>SUM(D61:D67)</f>
        <v>2731</v>
      </c>
      <c r="E60" s="28">
        <f t="shared" si="7"/>
        <v>87.364043506078062</v>
      </c>
      <c r="F60" s="27">
        <f>SUM(F61:F67)</f>
        <v>1619</v>
      </c>
      <c r="G60" s="28">
        <f t="shared" si="0"/>
        <v>59.282314170633462</v>
      </c>
      <c r="H60" s="27">
        <f>SUM(H61:H67)</f>
        <v>1112</v>
      </c>
      <c r="I60" s="28">
        <f t="shared" si="1"/>
        <v>40.717685829366538</v>
      </c>
      <c r="J60" s="27">
        <f>SUM(J61:J67)</f>
        <v>0</v>
      </c>
      <c r="K60" s="28" t="str">
        <f t="shared" si="2"/>
        <v>.0</v>
      </c>
      <c r="L60" s="27">
        <f>SUM(L61:L67)</f>
        <v>2712</v>
      </c>
      <c r="M60" s="28">
        <f t="shared" si="3"/>
        <v>86.756238003838774</v>
      </c>
      <c r="N60" s="27">
        <f>SUM(N61:N67)</f>
        <v>1940</v>
      </c>
      <c r="O60" s="28">
        <f t="shared" si="4"/>
        <v>71.533923303834811</v>
      </c>
      <c r="P60" s="27">
        <f>SUM(P61:P67)</f>
        <v>772</v>
      </c>
      <c r="Q60" s="28">
        <f t="shared" si="5"/>
        <v>28.466076696165192</v>
      </c>
      <c r="R60" s="27">
        <f>SUM(R61:R67)</f>
        <v>0</v>
      </c>
      <c r="S60" s="28" t="str">
        <f t="shared" si="6"/>
        <v>.0</v>
      </c>
    </row>
    <row r="61" spans="1:19" s="23" customFormat="1" ht="21" customHeight="1" x14ac:dyDescent="0.2">
      <c r="B61" s="23" t="s">
        <v>63</v>
      </c>
      <c r="C61" s="21">
        <v>908</v>
      </c>
      <c r="D61" s="21">
        <f t="shared" ref="D61:D67" si="18">SUM(F61,H61,J61)</f>
        <v>863</v>
      </c>
      <c r="E61" s="22">
        <f t="shared" si="7"/>
        <v>95.044052863436121</v>
      </c>
      <c r="F61" s="21">
        <v>422</v>
      </c>
      <c r="G61" s="22">
        <f t="shared" si="0"/>
        <v>48.899188876013902</v>
      </c>
      <c r="H61" s="21">
        <v>441</v>
      </c>
      <c r="I61" s="22">
        <f t="shared" si="1"/>
        <v>51.100811123986091</v>
      </c>
      <c r="J61" s="21"/>
      <c r="K61" s="22" t="str">
        <f t="shared" si="2"/>
        <v>.0</v>
      </c>
      <c r="L61" s="21">
        <f t="shared" ref="L61:L67" si="19">SUM(N61,P61,R61)</f>
        <v>861</v>
      </c>
      <c r="M61" s="22">
        <f t="shared" si="3"/>
        <v>94.8237885462555</v>
      </c>
      <c r="N61" s="21">
        <v>606</v>
      </c>
      <c r="O61" s="22">
        <f t="shared" si="4"/>
        <v>70.383275261324044</v>
      </c>
      <c r="P61" s="21">
        <v>255</v>
      </c>
      <c r="Q61" s="22">
        <f t="shared" si="5"/>
        <v>29.616724738675959</v>
      </c>
      <c r="R61" s="21"/>
      <c r="S61" s="22" t="str">
        <f t="shared" si="6"/>
        <v>.0</v>
      </c>
    </row>
    <row r="62" spans="1:19" s="23" customFormat="1" ht="11.25" x14ac:dyDescent="0.2">
      <c r="B62" s="23" t="s">
        <v>64</v>
      </c>
      <c r="C62" s="21">
        <v>301</v>
      </c>
      <c r="D62" s="21">
        <f t="shared" si="18"/>
        <v>287</v>
      </c>
      <c r="E62" s="22">
        <f t="shared" si="7"/>
        <v>95.348837209302332</v>
      </c>
      <c r="F62" s="21">
        <v>218</v>
      </c>
      <c r="G62" s="22">
        <f t="shared" si="0"/>
        <v>75.958188153310104</v>
      </c>
      <c r="H62" s="21">
        <v>69</v>
      </c>
      <c r="I62" s="22">
        <f t="shared" si="1"/>
        <v>24.041811846689896</v>
      </c>
      <c r="J62" s="21"/>
      <c r="K62" s="22" t="str">
        <f t="shared" si="2"/>
        <v>.0</v>
      </c>
      <c r="L62" s="21">
        <f t="shared" si="19"/>
        <v>285</v>
      </c>
      <c r="M62" s="22">
        <f t="shared" si="3"/>
        <v>94.684385382059801</v>
      </c>
      <c r="N62" s="21">
        <v>224</v>
      </c>
      <c r="O62" s="22">
        <f t="shared" si="4"/>
        <v>78.596491228070178</v>
      </c>
      <c r="P62" s="21">
        <v>61</v>
      </c>
      <c r="Q62" s="22">
        <f t="shared" si="5"/>
        <v>21.403508771929825</v>
      </c>
      <c r="R62" s="21"/>
      <c r="S62" s="22" t="str">
        <f t="shared" si="6"/>
        <v>.0</v>
      </c>
    </row>
    <row r="63" spans="1:19" s="23" customFormat="1" ht="11.25" x14ac:dyDescent="0.2">
      <c r="B63" s="23" t="s">
        <v>65</v>
      </c>
      <c r="C63" s="21">
        <v>305</v>
      </c>
      <c r="D63" s="21">
        <f t="shared" si="18"/>
        <v>223</v>
      </c>
      <c r="E63" s="22">
        <f t="shared" si="7"/>
        <v>73.114754098360663</v>
      </c>
      <c r="F63" s="21">
        <v>127</v>
      </c>
      <c r="G63" s="22">
        <f t="shared" si="0"/>
        <v>56.950672645739907</v>
      </c>
      <c r="H63" s="21">
        <v>96</v>
      </c>
      <c r="I63" s="22">
        <f t="shared" si="1"/>
        <v>43.049327354260093</v>
      </c>
      <c r="J63" s="21"/>
      <c r="K63" s="22" t="str">
        <f t="shared" si="2"/>
        <v>.0</v>
      </c>
      <c r="L63" s="21">
        <f t="shared" si="19"/>
        <v>223</v>
      </c>
      <c r="M63" s="22">
        <f t="shared" si="3"/>
        <v>73.114754098360663</v>
      </c>
      <c r="N63" s="21">
        <v>149</v>
      </c>
      <c r="O63" s="22">
        <f t="shared" si="4"/>
        <v>66.816143497757849</v>
      </c>
      <c r="P63" s="21">
        <v>74</v>
      </c>
      <c r="Q63" s="22">
        <f t="shared" si="5"/>
        <v>33.183856502242151</v>
      </c>
      <c r="R63" s="21"/>
      <c r="S63" s="22" t="str">
        <f t="shared" si="6"/>
        <v>.0</v>
      </c>
    </row>
    <row r="64" spans="1:19" s="23" customFormat="1" ht="11.25" x14ac:dyDescent="0.2">
      <c r="B64" s="23" t="s">
        <v>66</v>
      </c>
      <c r="C64" s="21">
        <v>468</v>
      </c>
      <c r="D64" s="21">
        <f t="shared" si="18"/>
        <v>446</v>
      </c>
      <c r="E64" s="22">
        <f t="shared" si="7"/>
        <v>95.299145299145295</v>
      </c>
      <c r="F64" s="21">
        <v>297</v>
      </c>
      <c r="G64" s="22">
        <f t="shared" si="0"/>
        <v>66.591928251121075</v>
      </c>
      <c r="H64" s="21">
        <v>149</v>
      </c>
      <c r="I64" s="22">
        <f t="shared" si="1"/>
        <v>33.408071748878925</v>
      </c>
      <c r="J64" s="21"/>
      <c r="K64" s="22" t="str">
        <f t="shared" si="2"/>
        <v>.0</v>
      </c>
      <c r="L64" s="21">
        <f t="shared" si="19"/>
        <v>447</v>
      </c>
      <c r="M64" s="22">
        <f t="shared" si="3"/>
        <v>95.512820512820511</v>
      </c>
      <c r="N64" s="21">
        <v>323</v>
      </c>
      <c r="O64" s="22">
        <f t="shared" si="4"/>
        <v>72.259507829977636</v>
      </c>
      <c r="P64" s="21">
        <v>124</v>
      </c>
      <c r="Q64" s="22">
        <f t="shared" si="5"/>
        <v>27.740492170022375</v>
      </c>
      <c r="R64" s="21"/>
      <c r="S64" s="22" t="str">
        <f t="shared" si="6"/>
        <v>.0</v>
      </c>
    </row>
    <row r="65" spans="1:19" s="23" customFormat="1" ht="11.25" x14ac:dyDescent="0.2">
      <c r="B65" s="23" t="s">
        <v>67</v>
      </c>
      <c r="C65" s="21">
        <v>623</v>
      </c>
      <c r="D65" s="21">
        <f t="shared" si="18"/>
        <v>552</v>
      </c>
      <c r="E65" s="22">
        <f t="shared" si="7"/>
        <v>88.603531300160512</v>
      </c>
      <c r="F65" s="21">
        <v>400</v>
      </c>
      <c r="G65" s="22">
        <f t="shared" si="0"/>
        <v>72.463768115942031</v>
      </c>
      <c r="H65" s="21">
        <v>152</v>
      </c>
      <c r="I65" s="22">
        <f t="shared" si="1"/>
        <v>27.536231884057973</v>
      </c>
      <c r="J65" s="21"/>
      <c r="K65" s="22" t="str">
        <f t="shared" si="2"/>
        <v>.0</v>
      </c>
      <c r="L65" s="21">
        <f t="shared" si="19"/>
        <v>536</v>
      </c>
      <c r="M65" s="22">
        <f t="shared" si="3"/>
        <v>86.035313001605147</v>
      </c>
      <c r="N65" s="21">
        <v>446</v>
      </c>
      <c r="O65" s="22">
        <f t="shared" si="4"/>
        <v>83.208955223880594</v>
      </c>
      <c r="P65" s="21">
        <v>90</v>
      </c>
      <c r="Q65" s="22">
        <f t="shared" si="5"/>
        <v>16.791044776119403</v>
      </c>
      <c r="R65" s="21"/>
      <c r="S65" s="22" t="str">
        <f t="shared" si="6"/>
        <v>.0</v>
      </c>
    </row>
    <row r="66" spans="1:19" s="23" customFormat="1" ht="11.25" x14ac:dyDescent="0.2">
      <c r="B66" s="23" t="s">
        <v>68</v>
      </c>
      <c r="C66" s="21">
        <v>351</v>
      </c>
      <c r="D66" s="21">
        <f t="shared" si="18"/>
        <v>282</v>
      </c>
      <c r="E66" s="22">
        <f t="shared" si="7"/>
        <v>80.341880341880341</v>
      </c>
      <c r="F66" s="21">
        <v>114</v>
      </c>
      <c r="G66" s="22">
        <f t="shared" si="0"/>
        <v>40.425531914893611</v>
      </c>
      <c r="H66" s="21">
        <v>168</v>
      </c>
      <c r="I66" s="22">
        <f t="shared" si="1"/>
        <v>59.574468085106382</v>
      </c>
      <c r="J66" s="21"/>
      <c r="K66" s="22" t="str">
        <f t="shared" si="2"/>
        <v>.0</v>
      </c>
      <c r="L66" s="21">
        <f t="shared" si="19"/>
        <v>282</v>
      </c>
      <c r="M66" s="22">
        <f t="shared" si="3"/>
        <v>80.341880341880341</v>
      </c>
      <c r="N66" s="21">
        <v>150</v>
      </c>
      <c r="O66" s="22">
        <f t="shared" si="4"/>
        <v>53.191489361702125</v>
      </c>
      <c r="P66" s="21">
        <v>132</v>
      </c>
      <c r="Q66" s="22">
        <f t="shared" si="5"/>
        <v>46.808510638297875</v>
      </c>
      <c r="R66" s="21"/>
      <c r="S66" s="22" t="str">
        <f t="shared" si="6"/>
        <v>.0</v>
      </c>
    </row>
    <row r="67" spans="1:19" s="23" customFormat="1" ht="11.25" x14ac:dyDescent="0.2">
      <c r="B67" s="23" t="s">
        <v>69</v>
      </c>
      <c r="C67" s="21">
        <v>170</v>
      </c>
      <c r="D67" s="21">
        <f t="shared" si="18"/>
        <v>78</v>
      </c>
      <c r="E67" s="22">
        <f t="shared" si="7"/>
        <v>45.882352941176471</v>
      </c>
      <c r="F67" s="21">
        <v>41</v>
      </c>
      <c r="G67" s="22">
        <f t="shared" si="0"/>
        <v>52.564102564102569</v>
      </c>
      <c r="H67" s="21">
        <v>37</v>
      </c>
      <c r="I67" s="22">
        <f t="shared" si="1"/>
        <v>47.435897435897431</v>
      </c>
      <c r="J67" s="21"/>
      <c r="K67" s="22" t="str">
        <f t="shared" si="2"/>
        <v>.0</v>
      </c>
      <c r="L67" s="21">
        <f t="shared" si="19"/>
        <v>78</v>
      </c>
      <c r="M67" s="22">
        <f t="shared" si="3"/>
        <v>45.882352941176471</v>
      </c>
      <c r="N67" s="21">
        <v>42</v>
      </c>
      <c r="O67" s="22">
        <f t="shared" si="4"/>
        <v>53.846153846153847</v>
      </c>
      <c r="P67" s="21">
        <v>36</v>
      </c>
      <c r="Q67" s="22">
        <f t="shared" si="5"/>
        <v>46.153846153846153</v>
      </c>
      <c r="R67" s="21"/>
      <c r="S67" s="22" t="str">
        <f t="shared" si="6"/>
        <v>.0</v>
      </c>
    </row>
    <row r="68" spans="1:19" s="29" customFormat="1" ht="21" customHeight="1" x14ac:dyDescent="0.2">
      <c r="A68" s="29" t="s">
        <v>70</v>
      </c>
      <c r="C68" s="27">
        <f>SUM(C69:C78)</f>
        <v>6107</v>
      </c>
      <c r="D68" s="27">
        <f>SUM(D69:D78)</f>
        <v>5426</v>
      </c>
      <c r="E68" s="28">
        <f t="shared" si="7"/>
        <v>88.848861961683312</v>
      </c>
      <c r="F68" s="27">
        <f>SUM(F69:F78)</f>
        <v>3648</v>
      </c>
      <c r="G68" s="28">
        <f t="shared" si="0"/>
        <v>67.231846664209357</v>
      </c>
      <c r="H68" s="27">
        <f>SUM(H69:H78)</f>
        <v>1778</v>
      </c>
      <c r="I68" s="28">
        <f t="shared" si="1"/>
        <v>32.768153335790643</v>
      </c>
      <c r="J68" s="27">
        <f>SUM(J69:J78)</f>
        <v>0</v>
      </c>
      <c r="K68" s="28" t="str">
        <f t="shared" si="2"/>
        <v>.0</v>
      </c>
      <c r="L68" s="27">
        <f>SUM(L69:L78)</f>
        <v>5401</v>
      </c>
      <c r="M68" s="28">
        <f t="shared" si="3"/>
        <v>88.439495660717199</v>
      </c>
      <c r="N68" s="27">
        <f>SUM(N69:N78)</f>
        <v>4204</v>
      </c>
      <c r="O68" s="28">
        <f t="shared" si="4"/>
        <v>77.83743751157192</v>
      </c>
      <c r="P68" s="27">
        <f>SUM(P69:P78)</f>
        <v>1197</v>
      </c>
      <c r="Q68" s="28">
        <f t="shared" si="5"/>
        <v>22.162562488428069</v>
      </c>
      <c r="R68" s="27">
        <f>SUM(R69:R78)</f>
        <v>0</v>
      </c>
      <c r="S68" s="28" t="str">
        <f t="shared" si="6"/>
        <v>.0</v>
      </c>
    </row>
    <row r="69" spans="1:19" s="23" customFormat="1" ht="21" customHeight="1" x14ac:dyDescent="0.2">
      <c r="B69" s="23" t="s">
        <v>71</v>
      </c>
      <c r="C69" s="21">
        <v>659</v>
      </c>
      <c r="D69" s="21">
        <f t="shared" ref="D69:D78" si="20">SUM(F69,H69,J69)</f>
        <v>493</v>
      </c>
      <c r="E69" s="22">
        <f t="shared" si="7"/>
        <v>74.81031866464339</v>
      </c>
      <c r="F69" s="21">
        <v>248</v>
      </c>
      <c r="G69" s="22">
        <f t="shared" si="0"/>
        <v>50.304259634888439</v>
      </c>
      <c r="H69" s="21">
        <v>245</v>
      </c>
      <c r="I69" s="22">
        <f t="shared" si="1"/>
        <v>49.695740365111561</v>
      </c>
      <c r="J69" s="21"/>
      <c r="K69" s="22" t="str">
        <f t="shared" si="2"/>
        <v>.0</v>
      </c>
      <c r="L69" s="21">
        <f t="shared" ref="L69:L78" si="21">SUM(N69,P69,R69)</f>
        <v>493</v>
      </c>
      <c r="M69" s="22">
        <f t="shared" si="3"/>
        <v>74.81031866464339</v>
      </c>
      <c r="N69" s="21">
        <v>281</v>
      </c>
      <c r="O69" s="22">
        <f t="shared" si="4"/>
        <v>56.99797160243407</v>
      </c>
      <c r="P69" s="21">
        <v>212</v>
      </c>
      <c r="Q69" s="22">
        <f t="shared" si="5"/>
        <v>43.002028397565923</v>
      </c>
      <c r="R69" s="21"/>
      <c r="S69" s="22" t="str">
        <f t="shared" si="6"/>
        <v>.0</v>
      </c>
    </row>
    <row r="70" spans="1:19" s="23" customFormat="1" ht="11.25" x14ac:dyDescent="0.2">
      <c r="B70" s="23" t="s">
        <v>72</v>
      </c>
      <c r="C70" s="21">
        <v>245</v>
      </c>
      <c r="D70" s="21">
        <f t="shared" si="20"/>
        <v>211</v>
      </c>
      <c r="E70" s="22">
        <f t="shared" si="7"/>
        <v>86.122448979591837</v>
      </c>
      <c r="F70" s="21">
        <v>190</v>
      </c>
      <c r="G70" s="22">
        <f t="shared" si="0"/>
        <v>90.047393364928908</v>
      </c>
      <c r="H70" s="21">
        <v>21</v>
      </c>
      <c r="I70" s="22">
        <f t="shared" si="1"/>
        <v>9.9526066350710902</v>
      </c>
      <c r="J70" s="21"/>
      <c r="K70" s="22" t="str">
        <f t="shared" si="2"/>
        <v>.0</v>
      </c>
      <c r="L70" s="21">
        <f t="shared" si="21"/>
        <v>211</v>
      </c>
      <c r="M70" s="22">
        <f t="shared" si="3"/>
        <v>86.122448979591837</v>
      </c>
      <c r="N70" s="21">
        <v>190</v>
      </c>
      <c r="O70" s="22">
        <f t="shared" si="4"/>
        <v>90.047393364928908</v>
      </c>
      <c r="P70" s="21">
        <v>21</v>
      </c>
      <c r="Q70" s="22">
        <f t="shared" si="5"/>
        <v>9.9526066350710902</v>
      </c>
      <c r="R70" s="21"/>
      <c r="S70" s="22" t="str">
        <f t="shared" si="6"/>
        <v>.0</v>
      </c>
    </row>
    <row r="71" spans="1:19" s="23" customFormat="1" ht="11.25" x14ac:dyDescent="0.2">
      <c r="B71" s="23" t="s">
        <v>73</v>
      </c>
      <c r="C71" s="21">
        <v>410</v>
      </c>
      <c r="D71" s="21">
        <f t="shared" si="20"/>
        <v>368</v>
      </c>
      <c r="E71" s="22">
        <f t="shared" si="7"/>
        <v>89.756097560975618</v>
      </c>
      <c r="F71" s="21">
        <v>279</v>
      </c>
      <c r="G71" s="22">
        <f t="shared" si="0"/>
        <v>75.815217391304344</v>
      </c>
      <c r="H71" s="21">
        <v>89</v>
      </c>
      <c r="I71" s="22">
        <f t="shared" si="1"/>
        <v>24.184782608695652</v>
      </c>
      <c r="J71" s="21"/>
      <c r="K71" s="22" t="str">
        <f t="shared" si="2"/>
        <v>.0</v>
      </c>
      <c r="L71" s="21">
        <f t="shared" si="21"/>
        <v>366</v>
      </c>
      <c r="M71" s="22">
        <f t="shared" si="3"/>
        <v>89.268292682926827</v>
      </c>
      <c r="N71" s="21">
        <v>302</v>
      </c>
      <c r="O71" s="22">
        <f t="shared" si="4"/>
        <v>82.513661202185801</v>
      </c>
      <c r="P71" s="21">
        <v>64</v>
      </c>
      <c r="Q71" s="22">
        <f t="shared" si="5"/>
        <v>17.486338797814209</v>
      </c>
      <c r="R71" s="21"/>
      <c r="S71" s="22" t="str">
        <f t="shared" si="6"/>
        <v>.0</v>
      </c>
    </row>
    <row r="72" spans="1:19" s="23" customFormat="1" ht="11.25" x14ac:dyDescent="0.2">
      <c r="B72" s="23" t="s">
        <v>74</v>
      </c>
      <c r="C72" s="21">
        <v>524</v>
      </c>
      <c r="D72" s="21">
        <f t="shared" si="20"/>
        <v>479</v>
      </c>
      <c r="E72" s="22">
        <f t="shared" si="7"/>
        <v>91.412213740458014</v>
      </c>
      <c r="F72" s="21">
        <v>310</v>
      </c>
      <c r="G72" s="22">
        <f t="shared" si="0"/>
        <v>64.718162839248436</v>
      </c>
      <c r="H72" s="21">
        <v>169</v>
      </c>
      <c r="I72" s="22">
        <f t="shared" si="1"/>
        <v>35.281837160751564</v>
      </c>
      <c r="J72" s="21"/>
      <c r="K72" s="22" t="str">
        <f t="shared" si="2"/>
        <v>.0</v>
      </c>
      <c r="L72" s="21">
        <f t="shared" si="21"/>
        <v>479</v>
      </c>
      <c r="M72" s="22">
        <f t="shared" si="3"/>
        <v>91.412213740458014</v>
      </c>
      <c r="N72" s="21">
        <v>359</v>
      </c>
      <c r="O72" s="22">
        <f t="shared" si="4"/>
        <v>74.947807933194156</v>
      </c>
      <c r="P72" s="21">
        <v>120</v>
      </c>
      <c r="Q72" s="22">
        <f t="shared" si="5"/>
        <v>25.052192066805844</v>
      </c>
      <c r="R72" s="21"/>
      <c r="S72" s="22" t="str">
        <f t="shared" si="6"/>
        <v>.0</v>
      </c>
    </row>
    <row r="73" spans="1:19" s="23" customFormat="1" ht="11.25" x14ac:dyDescent="0.2">
      <c r="B73" s="23" t="s">
        <v>75</v>
      </c>
      <c r="C73" s="21">
        <v>372</v>
      </c>
      <c r="D73" s="21">
        <f t="shared" si="20"/>
        <v>332</v>
      </c>
      <c r="E73" s="22">
        <f t="shared" si="7"/>
        <v>89.247311827956992</v>
      </c>
      <c r="F73" s="21">
        <v>197</v>
      </c>
      <c r="G73" s="22">
        <f t="shared" ref="G73:G113" si="22">IF(F73=0,".0",F73/D73*100)</f>
        <v>59.337349397590366</v>
      </c>
      <c r="H73" s="21">
        <v>135</v>
      </c>
      <c r="I73" s="22">
        <f t="shared" ref="I73:I113" si="23">IF(H73=0,".0",H73/D73*100)</f>
        <v>40.662650602409641</v>
      </c>
      <c r="J73" s="21"/>
      <c r="K73" s="22" t="str">
        <f t="shared" ref="K73:K113" si="24">IF(J73=0,".0",J73/D73*100)</f>
        <v>.0</v>
      </c>
      <c r="L73" s="21">
        <f t="shared" si="21"/>
        <v>313</v>
      </c>
      <c r="M73" s="22">
        <f t="shared" ref="M73:M113" si="25">IF(L73=0,".0",L73/C73*100)</f>
        <v>84.13978494623656</v>
      </c>
      <c r="N73" s="21">
        <v>230</v>
      </c>
      <c r="O73" s="22">
        <f t="shared" ref="O73:O113" si="26">IF(N73=0,".0",N73/L73*100)</f>
        <v>73.482428115015978</v>
      </c>
      <c r="P73" s="21">
        <v>83</v>
      </c>
      <c r="Q73" s="22">
        <f t="shared" ref="Q73:Q113" si="27">IF(P73=0,".0",P73/L73*100)</f>
        <v>26.517571884984026</v>
      </c>
      <c r="R73" s="21"/>
      <c r="S73" s="22" t="str">
        <f t="shared" ref="S73:S113" si="28">IF(R73=0,".0",R73/L73*100)</f>
        <v>.0</v>
      </c>
    </row>
    <row r="74" spans="1:19" s="23" customFormat="1" ht="11.25" x14ac:dyDescent="0.2">
      <c r="B74" s="23" t="s">
        <v>76</v>
      </c>
      <c r="C74" s="21">
        <v>1560</v>
      </c>
      <c r="D74" s="21">
        <f t="shared" si="20"/>
        <v>1497</v>
      </c>
      <c r="E74" s="22">
        <f t="shared" si="7"/>
        <v>95.961538461538467</v>
      </c>
      <c r="F74" s="21">
        <v>1129</v>
      </c>
      <c r="G74" s="22">
        <f t="shared" si="22"/>
        <v>75.417501670006686</v>
      </c>
      <c r="H74" s="21">
        <v>368</v>
      </c>
      <c r="I74" s="22">
        <f t="shared" si="23"/>
        <v>24.582498329993317</v>
      </c>
      <c r="J74" s="21"/>
      <c r="K74" s="22" t="str">
        <f t="shared" si="24"/>
        <v>.0</v>
      </c>
      <c r="L74" s="21">
        <f t="shared" si="21"/>
        <v>1505</v>
      </c>
      <c r="M74" s="22">
        <f t="shared" si="25"/>
        <v>96.474358974358978</v>
      </c>
      <c r="N74" s="21">
        <v>1229</v>
      </c>
      <c r="O74" s="22">
        <f t="shared" si="26"/>
        <v>81.661129568106318</v>
      </c>
      <c r="P74" s="21">
        <v>276</v>
      </c>
      <c r="Q74" s="22">
        <f t="shared" si="27"/>
        <v>18.338870431893689</v>
      </c>
      <c r="R74" s="21"/>
      <c r="S74" s="22" t="str">
        <f t="shared" si="28"/>
        <v>.0</v>
      </c>
    </row>
    <row r="75" spans="1:19" s="23" customFormat="1" ht="11.25" x14ac:dyDescent="0.2">
      <c r="B75" s="23" t="s">
        <v>77</v>
      </c>
      <c r="C75" s="21">
        <v>835</v>
      </c>
      <c r="D75" s="21">
        <f t="shared" si="20"/>
        <v>746</v>
      </c>
      <c r="E75" s="22">
        <f t="shared" ref="E75:E113" si="29">IF(D75=0,".0",D75/C75*100)</f>
        <v>89.341317365269461</v>
      </c>
      <c r="F75" s="21">
        <v>497</v>
      </c>
      <c r="G75" s="22">
        <f t="shared" si="22"/>
        <v>66.62198391420911</v>
      </c>
      <c r="H75" s="21">
        <v>249</v>
      </c>
      <c r="I75" s="22">
        <f t="shared" si="23"/>
        <v>33.378016085790883</v>
      </c>
      <c r="J75" s="21"/>
      <c r="K75" s="22" t="str">
        <f t="shared" si="24"/>
        <v>.0</v>
      </c>
      <c r="L75" s="21">
        <f t="shared" si="21"/>
        <v>743</v>
      </c>
      <c r="M75" s="22">
        <f t="shared" si="25"/>
        <v>88.982035928143716</v>
      </c>
      <c r="N75" s="21">
        <v>635</v>
      </c>
      <c r="O75" s="22">
        <f t="shared" si="26"/>
        <v>85.46433378196501</v>
      </c>
      <c r="P75" s="21">
        <v>108</v>
      </c>
      <c r="Q75" s="22">
        <f t="shared" si="27"/>
        <v>14.535666218034994</v>
      </c>
      <c r="R75" s="21"/>
      <c r="S75" s="22" t="str">
        <f t="shared" si="28"/>
        <v>.0</v>
      </c>
    </row>
    <row r="76" spans="1:19" s="23" customFormat="1" ht="11.25" x14ac:dyDescent="0.2">
      <c r="B76" s="23" t="s">
        <v>78</v>
      </c>
      <c r="C76" s="21">
        <v>596</v>
      </c>
      <c r="D76" s="21">
        <f t="shared" si="20"/>
        <v>545</v>
      </c>
      <c r="E76" s="22">
        <f t="shared" si="29"/>
        <v>91.442953020134226</v>
      </c>
      <c r="F76" s="21">
        <v>380</v>
      </c>
      <c r="G76" s="22">
        <f t="shared" si="22"/>
        <v>69.724770642201833</v>
      </c>
      <c r="H76" s="21">
        <v>165</v>
      </c>
      <c r="I76" s="22">
        <f t="shared" si="23"/>
        <v>30.275229357798167</v>
      </c>
      <c r="J76" s="21"/>
      <c r="K76" s="22" t="str">
        <f t="shared" si="24"/>
        <v>.0</v>
      </c>
      <c r="L76" s="21">
        <f t="shared" si="21"/>
        <v>536</v>
      </c>
      <c r="M76" s="22">
        <f t="shared" si="25"/>
        <v>89.932885906040269</v>
      </c>
      <c r="N76" s="21">
        <v>419</v>
      </c>
      <c r="O76" s="22">
        <f t="shared" si="26"/>
        <v>78.171641791044777</v>
      </c>
      <c r="P76" s="21">
        <v>117</v>
      </c>
      <c r="Q76" s="22">
        <f t="shared" si="27"/>
        <v>21.828358208955223</v>
      </c>
      <c r="R76" s="21"/>
      <c r="S76" s="22" t="str">
        <f t="shared" si="28"/>
        <v>.0</v>
      </c>
    </row>
    <row r="77" spans="1:19" s="23" customFormat="1" ht="11.25" x14ac:dyDescent="0.2">
      <c r="B77" s="23" t="s">
        <v>79</v>
      </c>
      <c r="C77" s="21">
        <v>356</v>
      </c>
      <c r="D77" s="21">
        <f t="shared" si="20"/>
        <v>245</v>
      </c>
      <c r="E77" s="22">
        <f t="shared" si="29"/>
        <v>68.82022471910112</v>
      </c>
      <c r="F77" s="21">
        <v>143</v>
      </c>
      <c r="G77" s="22">
        <f t="shared" si="22"/>
        <v>58.367346938775512</v>
      </c>
      <c r="H77" s="21">
        <v>102</v>
      </c>
      <c r="I77" s="22">
        <f t="shared" si="23"/>
        <v>41.632653061224488</v>
      </c>
      <c r="J77" s="21"/>
      <c r="K77" s="22" t="str">
        <f t="shared" si="24"/>
        <v>.0</v>
      </c>
      <c r="L77" s="21">
        <f t="shared" si="21"/>
        <v>246</v>
      </c>
      <c r="M77" s="22">
        <f t="shared" si="25"/>
        <v>69.101123595505626</v>
      </c>
      <c r="N77" s="21">
        <v>160</v>
      </c>
      <c r="O77" s="22">
        <f t="shared" si="26"/>
        <v>65.040650406504056</v>
      </c>
      <c r="P77" s="21">
        <v>86</v>
      </c>
      <c r="Q77" s="22">
        <f t="shared" si="27"/>
        <v>34.959349593495936</v>
      </c>
      <c r="R77" s="21"/>
      <c r="S77" s="22" t="str">
        <f t="shared" si="28"/>
        <v>.0</v>
      </c>
    </row>
    <row r="78" spans="1:19" s="23" customFormat="1" ht="11.25" x14ac:dyDescent="0.2">
      <c r="B78" s="23" t="s">
        <v>80</v>
      </c>
      <c r="C78" s="21">
        <v>550</v>
      </c>
      <c r="D78" s="21">
        <f t="shared" si="20"/>
        <v>510</v>
      </c>
      <c r="E78" s="22">
        <f t="shared" si="29"/>
        <v>92.72727272727272</v>
      </c>
      <c r="F78" s="21">
        <v>275</v>
      </c>
      <c r="G78" s="22">
        <f t="shared" si="22"/>
        <v>53.921568627450981</v>
      </c>
      <c r="H78" s="21">
        <v>235</v>
      </c>
      <c r="I78" s="22">
        <f t="shared" si="23"/>
        <v>46.078431372549019</v>
      </c>
      <c r="J78" s="21"/>
      <c r="K78" s="22" t="str">
        <f t="shared" si="24"/>
        <v>.0</v>
      </c>
      <c r="L78" s="21">
        <f t="shared" si="21"/>
        <v>509</v>
      </c>
      <c r="M78" s="22">
        <f t="shared" si="25"/>
        <v>92.545454545454547</v>
      </c>
      <c r="N78" s="21">
        <v>399</v>
      </c>
      <c r="O78" s="22">
        <f t="shared" si="26"/>
        <v>78.388998035363457</v>
      </c>
      <c r="P78" s="21">
        <v>110</v>
      </c>
      <c r="Q78" s="22">
        <f t="shared" si="27"/>
        <v>21.611001964636543</v>
      </c>
      <c r="R78" s="21"/>
      <c r="S78" s="22" t="str">
        <f t="shared" si="28"/>
        <v>.0</v>
      </c>
    </row>
    <row r="79" spans="1:19" s="29" customFormat="1" ht="21" customHeight="1" x14ac:dyDescent="0.2">
      <c r="A79" s="29" t="s">
        <v>81</v>
      </c>
      <c r="C79" s="27">
        <f>SUM(C80:C94)</f>
        <v>32004</v>
      </c>
      <c r="D79" s="27">
        <f>SUM(D80:D94)</f>
        <v>30641</v>
      </c>
      <c r="E79" s="28">
        <f t="shared" si="29"/>
        <v>95.741157355330586</v>
      </c>
      <c r="F79" s="27">
        <f>SUM(F80:F94)</f>
        <v>22485</v>
      </c>
      <c r="G79" s="28">
        <f t="shared" si="22"/>
        <v>73.382069775790598</v>
      </c>
      <c r="H79" s="27">
        <f>SUM(H80:H94)</f>
        <v>8156</v>
      </c>
      <c r="I79" s="28">
        <f t="shared" si="23"/>
        <v>26.617930224209392</v>
      </c>
      <c r="J79" s="27">
        <f>SUM(J80:J94)</f>
        <v>0</v>
      </c>
      <c r="K79" s="28" t="str">
        <f t="shared" si="24"/>
        <v>.0</v>
      </c>
      <c r="L79" s="27">
        <f>SUM(L80:L94)</f>
        <v>30591</v>
      </c>
      <c r="M79" s="28">
        <f t="shared" si="25"/>
        <v>95.584926884139492</v>
      </c>
      <c r="N79" s="27">
        <f>SUM(N80:N94)</f>
        <v>21566</v>
      </c>
      <c r="O79" s="28">
        <f t="shared" si="26"/>
        <v>70.497858847373408</v>
      </c>
      <c r="P79" s="27">
        <f>SUM(P80:P94)</f>
        <v>9025</v>
      </c>
      <c r="Q79" s="28">
        <f t="shared" si="27"/>
        <v>29.502141152626589</v>
      </c>
      <c r="R79" s="27">
        <f>SUM(R80:R94)</f>
        <v>0</v>
      </c>
      <c r="S79" s="28" t="str">
        <f t="shared" si="28"/>
        <v>.0</v>
      </c>
    </row>
    <row r="80" spans="1:19" s="23" customFormat="1" ht="21" customHeight="1" x14ac:dyDescent="0.2">
      <c r="B80" s="23" t="s">
        <v>82</v>
      </c>
      <c r="C80" s="21">
        <v>233</v>
      </c>
      <c r="D80" s="21">
        <f t="shared" ref="D80:D94" si="30">SUM(F80,H80,J80)</f>
        <v>217</v>
      </c>
      <c r="E80" s="22">
        <f t="shared" si="29"/>
        <v>93.133047210300418</v>
      </c>
      <c r="F80" s="21">
        <v>169</v>
      </c>
      <c r="G80" s="22">
        <f t="shared" si="22"/>
        <v>77.880184331797224</v>
      </c>
      <c r="H80" s="21">
        <v>48</v>
      </c>
      <c r="I80" s="22">
        <f t="shared" si="23"/>
        <v>22.119815668202765</v>
      </c>
      <c r="J80" s="21"/>
      <c r="K80" s="22" t="str">
        <f t="shared" si="24"/>
        <v>.0</v>
      </c>
      <c r="L80" s="21">
        <f t="shared" ref="L80:L94" si="31">SUM(N80,P80,R80)</f>
        <v>216</v>
      </c>
      <c r="M80" s="22">
        <f t="shared" si="25"/>
        <v>92.703862660944196</v>
      </c>
      <c r="N80" s="21">
        <v>179</v>
      </c>
      <c r="O80" s="22">
        <f t="shared" si="26"/>
        <v>82.870370370370367</v>
      </c>
      <c r="P80" s="21">
        <v>37</v>
      </c>
      <c r="Q80" s="22">
        <f t="shared" si="27"/>
        <v>17.12962962962963</v>
      </c>
      <c r="R80" s="21"/>
      <c r="S80" s="22" t="str">
        <f t="shared" si="28"/>
        <v>.0</v>
      </c>
    </row>
    <row r="81" spans="1:19" s="23" customFormat="1" ht="11.25" x14ac:dyDescent="0.2">
      <c r="B81" s="23" t="s">
        <v>83</v>
      </c>
      <c r="C81" s="21">
        <v>16010</v>
      </c>
      <c r="D81" s="21">
        <f t="shared" si="30"/>
        <v>15369</v>
      </c>
      <c r="E81" s="22">
        <f t="shared" si="29"/>
        <v>95.99625234228607</v>
      </c>
      <c r="F81" s="21">
        <v>14339</v>
      </c>
      <c r="G81" s="22">
        <f t="shared" si="22"/>
        <v>93.298197670635702</v>
      </c>
      <c r="H81" s="21">
        <v>1030</v>
      </c>
      <c r="I81" s="22">
        <f t="shared" si="23"/>
        <v>6.7018023293643054</v>
      </c>
      <c r="J81" s="21"/>
      <c r="K81" s="22" t="str">
        <f t="shared" si="24"/>
        <v>.0</v>
      </c>
      <c r="L81" s="21">
        <f t="shared" si="31"/>
        <v>15360</v>
      </c>
      <c r="M81" s="22">
        <f t="shared" si="25"/>
        <v>95.940037476577146</v>
      </c>
      <c r="N81" s="21">
        <v>14684</v>
      </c>
      <c r="O81" s="22">
        <f t="shared" si="26"/>
        <v>95.598958333333329</v>
      </c>
      <c r="P81" s="21">
        <v>676</v>
      </c>
      <c r="Q81" s="22">
        <f t="shared" si="27"/>
        <v>4.401041666666667</v>
      </c>
      <c r="R81" s="21"/>
      <c r="S81" s="22" t="str">
        <f t="shared" si="28"/>
        <v>.0</v>
      </c>
    </row>
    <row r="82" spans="1:19" s="23" customFormat="1" ht="11.25" x14ac:dyDescent="0.2">
      <c r="B82" s="23" t="s">
        <v>84</v>
      </c>
      <c r="C82" s="21">
        <v>670</v>
      </c>
      <c r="D82" s="21">
        <f t="shared" si="30"/>
        <v>666</v>
      </c>
      <c r="E82" s="22">
        <f t="shared" si="29"/>
        <v>99.402985074626869</v>
      </c>
      <c r="F82" s="21">
        <v>285</v>
      </c>
      <c r="G82" s="22">
        <f t="shared" si="22"/>
        <v>42.792792792792795</v>
      </c>
      <c r="H82" s="21">
        <v>381</v>
      </c>
      <c r="I82" s="22">
        <f t="shared" si="23"/>
        <v>57.207207207207212</v>
      </c>
      <c r="J82" s="21"/>
      <c r="K82" s="22" t="str">
        <f t="shared" si="24"/>
        <v>.0</v>
      </c>
      <c r="L82" s="21">
        <f t="shared" si="31"/>
        <v>666</v>
      </c>
      <c r="M82" s="22">
        <f t="shared" si="25"/>
        <v>99.402985074626869</v>
      </c>
      <c r="N82" s="21">
        <v>405</v>
      </c>
      <c r="O82" s="22">
        <f t="shared" si="26"/>
        <v>60.810810810810814</v>
      </c>
      <c r="P82" s="21">
        <v>261</v>
      </c>
      <c r="Q82" s="22">
        <f t="shared" si="27"/>
        <v>39.189189189189186</v>
      </c>
      <c r="R82" s="21"/>
      <c r="S82" s="22" t="str">
        <f t="shared" si="28"/>
        <v>.0</v>
      </c>
    </row>
    <row r="83" spans="1:19" s="23" customFormat="1" ht="11.25" x14ac:dyDescent="0.2">
      <c r="B83" s="23" t="s">
        <v>85</v>
      </c>
      <c r="C83" s="21">
        <v>686</v>
      </c>
      <c r="D83" s="21">
        <f t="shared" si="30"/>
        <v>674</v>
      </c>
      <c r="E83" s="22">
        <f t="shared" si="29"/>
        <v>98.250728862973759</v>
      </c>
      <c r="F83" s="21">
        <v>468</v>
      </c>
      <c r="G83" s="22">
        <f t="shared" si="22"/>
        <v>69.436201780415431</v>
      </c>
      <c r="H83" s="21">
        <v>206</v>
      </c>
      <c r="I83" s="22">
        <f t="shared" si="23"/>
        <v>30.563798219584569</v>
      </c>
      <c r="J83" s="21"/>
      <c r="K83" s="22" t="str">
        <f t="shared" si="24"/>
        <v>.0</v>
      </c>
      <c r="L83" s="21">
        <f t="shared" si="31"/>
        <v>674</v>
      </c>
      <c r="M83" s="22">
        <f t="shared" si="25"/>
        <v>98.250728862973759</v>
      </c>
      <c r="N83" s="21">
        <v>575</v>
      </c>
      <c r="O83" s="22">
        <f t="shared" si="26"/>
        <v>85.311572700296736</v>
      </c>
      <c r="P83" s="21">
        <v>99</v>
      </c>
      <c r="Q83" s="22">
        <f t="shared" si="27"/>
        <v>14.688427299703264</v>
      </c>
      <c r="R83" s="21"/>
      <c r="S83" s="22" t="str">
        <f t="shared" si="28"/>
        <v>.0</v>
      </c>
    </row>
    <row r="84" spans="1:19" s="23" customFormat="1" ht="11.25" x14ac:dyDescent="0.2">
      <c r="B84" s="23" t="s">
        <v>86</v>
      </c>
      <c r="C84" s="21">
        <v>1846</v>
      </c>
      <c r="D84" s="21">
        <f t="shared" si="30"/>
        <v>1773</v>
      </c>
      <c r="E84" s="22">
        <f t="shared" si="29"/>
        <v>96.045503791982668</v>
      </c>
      <c r="F84" s="21">
        <v>1096</v>
      </c>
      <c r="G84" s="22">
        <f t="shared" si="22"/>
        <v>61.816130851663843</v>
      </c>
      <c r="H84" s="21">
        <v>677</v>
      </c>
      <c r="I84" s="22">
        <f t="shared" si="23"/>
        <v>38.18386914833615</v>
      </c>
      <c r="J84" s="21"/>
      <c r="K84" s="22" t="str">
        <f t="shared" si="24"/>
        <v>.0</v>
      </c>
      <c r="L84" s="21">
        <f t="shared" si="31"/>
        <v>1772</v>
      </c>
      <c r="M84" s="22">
        <f t="shared" si="25"/>
        <v>95.991332611050922</v>
      </c>
      <c r="N84" s="21">
        <v>1255</v>
      </c>
      <c r="O84" s="22">
        <f t="shared" si="26"/>
        <v>70.823927765237016</v>
      </c>
      <c r="P84" s="21">
        <v>517</v>
      </c>
      <c r="Q84" s="22">
        <f t="shared" si="27"/>
        <v>29.17607223476298</v>
      </c>
      <c r="R84" s="21"/>
      <c r="S84" s="22" t="str">
        <f t="shared" si="28"/>
        <v>.0</v>
      </c>
    </row>
    <row r="85" spans="1:19" s="23" customFormat="1" ht="11.25" x14ac:dyDescent="0.2">
      <c r="B85" s="23" t="s">
        <v>87</v>
      </c>
      <c r="C85" s="21">
        <v>8851</v>
      </c>
      <c r="D85" s="21">
        <f t="shared" si="30"/>
        <v>8705</v>
      </c>
      <c r="E85" s="22">
        <f t="shared" si="29"/>
        <v>98.350468873573604</v>
      </c>
      <c r="F85" s="21">
        <v>4371</v>
      </c>
      <c r="G85" s="22">
        <f t="shared" si="22"/>
        <v>50.212521539345204</v>
      </c>
      <c r="H85" s="21">
        <v>4334</v>
      </c>
      <c r="I85" s="22">
        <f t="shared" si="23"/>
        <v>49.787478460654796</v>
      </c>
      <c r="J85" s="21"/>
      <c r="K85" s="22" t="str">
        <f t="shared" si="24"/>
        <v>.0</v>
      </c>
      <c r="L85" s="21">
        <f t="shared" si="31"/>
        <v>8670</v>
      </c>
      <c r="M85" s="22">
        <f t="shared" si="25"/>
        <v>97.955033329567271</v>
      </c>
      <c r="N85" s="21">
        <v>2359</v>
      </c>
      <c r="O85" s="22">
        <f t="shared" si="26"/>
        <v>27.208765859284888</v>
      </c>
      <c r="P85" s="21">
        <v>6311</v>
      </c>
      <c r="Q85" s="22">
        <f t="shared" si="27"/>
        <v>72.791234140715105</v>
      </c>
      <c r="R85" s="21"/>
      <c r="S85" s="22" t="str">
        <f t="shared" si="28"/>
        <v>.0</v>
      </c>
    </row>
    <row r="86" spans="1:19" s="23" customFormat="1" ht="11.25" x14ac:dyDescent="0.2">
      <c r="B86" s="23" t="s">
        <v>88</v>
      </c>
      <c r="C86" s="21">
        <v>233</v>
      </c>
      <c r="D86" s="21">
        <f t="shared" si="30"/>
        <v>204</v>
      </c>
      <c r="E86" s="22">
        <f t="shared" si="29"/>
        <v>87.553648068669531</v>
      </c>
      <c r="F86" s="21">
        <v>67</v>
      </c>
      <c r="G86" s="22">
        <f t="shared" si="22"/>
        <v>32.843137254901961</v>
      </c>
      <c r="H86" s="21">
        <v>137</v>
      </c>
      <c r="I86" s="22">
        <f t="shared" si="23"/>
        <v>67.156862745098039</v>
      </c>
      <c r="J86" s="21"/>
      <c r="K86" s="22" t="str">
        <f t="shared" si="24"/>
        <v>.0</v>
      </c>
      <c r="L86" s="21">
        <f t="shared" si="31"/>
        <v>204</v>
      </c>
      <c r="M86" s="22">
        <f t="shared" si="25"/>
        <v>87.553648068669531</v>
      </c>
      <c r="N86" s="21">
        <v>140</v>
      </c>
      <c r="O86" s="22">
        <f t="shared" si="26"/>
        <v>68.627450980392155</v>
      </c>
      <c r="P86" s="21">
        <v>64</v>
      </c>
      <c r="Q86" s="22">
        <f t="shared" si="27"/>
        <v>31.372549019607842</v>
      </c>
      <c r="R86" s="21"/>
      <c r="S86" s="22" t="str">
        <f t="shared" si="28"/>
        <v>.0</v>
      </c>
    </row>
    <row r="87" spans="1:19" s="23" customFormat="1" ht="11.25" x14ac:dyDescent="0.2">
      <c r="B87" s="23" t="s">
        <v>89</v>
      </c>
      <c r="C87" s="21">
        <v>425</v>
      </c>
      <c r="D87" s="21">
        <f t="shared" si="30"/>
        <v>293</v>
      </c>
      <c r="E87" s="22">
        <f t="shared" si="29"/>
        <v>68.941176470588232</v>
      </c>
      <c r="F87" s="21">
        <v>178</v>
      </c>
      <c r="G87" s="22">
        <f t="shared" si="22"/>
        <v>60.750853242320822</v>
      </c>
      <c r="H87" s="21">
        <v>115</v>
      </c>
      <c r="I87" s="22">
        <f t="shared" si="23"/>
        <v>39.249146757679185</v>
      </c>
      <c r="J87" s="21"/>
      <c r="K87" s="22" t="str">
        <f t="shared" si="24"/>
        <v>.0</v>
      </c>
      <c r="L87" s="21">
        <f t="shared" si="31"/>
        <v>285</v>
      </c>
      <c r="M87" s="22">
        <f t="shared" si="25"/>
        <v>67.058823529411754</v>
      </c>
      <c r="N87" s="21">
        <v>217</v>
      </c>
      <c r="O87" s="22">
        <f t="shared" si="26"/>
        <v>76.140350877192986</v>
      </c>
      <c r="P87" s="21">
        <v>68</v>
      </c>
      <c r="Q87" s="22">
        <f t="shared" si="27"/>
        <v>23.859649122807017</v>
      </c>
      <c r="R87" s="21"/>
      <c r="S87" s="22" t="str">
        <f t="shared" si="28"/>
        <v>.0</v>
      </c>
    </row>
    <row r="88" spans="1:19" s="23" customFormat="1" ht="11.25" x14ac:dyDescent="0.2">
      <c r="B88" s="23" t="s">
        <v>90</v>
      </c>
      <c r="C88" s="21">
        <v>436</v>
      </c>
      <c r="D88" s="21">
        <f t="shared" si="30"/>
        <v>363</v>
      </c>
      <c r="E88" s="22">
        <f t="shared" si="29"/>
        <v>83.256880733944953</v>
      </c>
      <c r="F88" s="21">
        <v>237</v>
      </c>
      <c r="G88" s="22">
        <f t="shared" si="22"/>
        <v>65.289256198347118</v>
      </c>
      <c r="H88" s="21">
        <v>126</v>
      </c>
      <c r="I88" s="22">
        <f t="shared" si="23"/>
        <v>34.710743801652896</v>
      </c>
      <c r="J88" s="21"/>
      <c r="K88" s="22" t="str">
        <f t="shared" si="24"/>
        <v>.0</v>
      </c>
      <c r="L88" s="21">
        <f t="shared" si="31"/>
        <v>363</v>
      </c>
      <c r="M88" s="22">
        <f t="shared" si="25"/>
        <v>83.256880733944953</v>
      </c>
      <c r="N88" s="21">
        <v>238</v>
      </c>
      <c r="O88" s="22">
        <f t="shared" si="26"/>
        <v>65.564738292011015</v>
      </c>
      <c r="P88" s="21">
        <v>125</v>
      </c>
      <c r="Q88" s="22">
        <f t="shared" si="27"/>
        <v>34.435261707988978</v>
      </c>
      <c r="R88" s="21"/>
      <c r="S88" s="22" t="str">
        <f t="shared" si="28"/>
        <v>.0</v>
      </c>
    </row>
    <row r="89" spans="1:19" s="23" customFormat="1" ht="11.25" x14ac:dyDescent="0.2">
      <c r="B89" s="23" t="s">
        <v>91</v>
      </c>
      <c r="C89" s="21">
        <v>648</v>
      </c>
      <c r="D89" s="21">
        <f t="shared" si="30"/>
        <v>605</v>
      </c>
      <c r="E89" s="22">
        <f t="shared" si="29"/>
        <v>93.364197530864203</v>
      </c>
      <c r="F89" s="21">
        <v>411</v>
      </c>
      <c r="G89" s="22">
        <f t="shared" si="22"/>
        <v>67.933884297520663</v>
      </c>
      <c r="H89" s="21">
        <v>194</v>
      </c>
      <c r="I89" s="22">
        <f t="shared" si="23"/>
        <v>32.066115702479337</v>
      </c>
      <c r="J89" s="21"/>
      <c r="K89" s="22" t="str">
        <f t="shared" si="24"/>
        <v>.0</v>
      </c>
      <c r="L89" s="21">
        <f t="shared" si="31"/>
        <v>604</v>
      </c>
      <c r="M89" s="22">
        <f t="shared" si="25"/>
        <v>93.209876543209873</v>
      </c>
      <c r="N89" s="21">
        <v>464</v>
      </c>
      <c r="O89" s="22">
        <f t="shared" si="26"/>
        <v>76.821192052980138</v>
      </c>
      <c r="P89" s="21">
        <v>140</v>
      </c>
      <c r="Q89" s="22">
        <f t="shared" si="27"/>
        <v>23.178807947019866</v>
      </c>
      <c r="R89" s="21"/>
      <c r="S89" s="22" t="str">
        <f t="shared" si="28"/>
        <v>.0</v>
      </c>
    </row>
    <row r="90" spans="1:19" s="23" customFormat="1" ht="11.25" x14ac:dyDescent="0.2">
      <c r="B90" s="23" t="s">
        <v>92</v>
      </c>
      <c r="C90" s="21">
        <v>568</v>
      </c>
      <c r="D90" s="21">
        <f t="shared" si="30"/>
        <v>538</v>
      </c>
      <c r="E90" s="22">
        <f t="shared" si="29"/>
        <v>94.718309859154928</v>
      </c>
      <c r="F90" s="21">
        <v>289</v>
      </c>
      <c r="G90" s="22">
        <f t="shared" si="22"/>
        <v>53.717472118959108</v>
      </c>
      <c r="H90" s="21">
        <v>249</v>
      </c>
      <c r="I90" s="22">
        <f t="shared" si="23"/>
        <v>46.282527881040892</v>
      </c>
      <c r="J90" s="21"/>
      <c r="K90" s="22" t="str">
        <f t="shared" si="24"/>
        <v>.0</v>
      </c>
      <c r="L90" s="21">
        <f t="shared" si="31"/>
        <v>538</v>
      </c>
      <c r="M90" s="22">
        <f t="shared" si="25"/>
        <v>94.718309859154928</v>
      </c>
      <c r="N90" s="21">
        <v>356</v>
      </c>
      <c r="O90" s="22">
        <f t="shared" si="26"/>
        <v>66.171003717472118</v>
      </c>
      <c r="P90" s="21">
        <v>182</v>
      </c>
      <c r="Q90" s="22">
        <f t="shared" si="27"/>
        <v>33.828996282527882</v>
      </c>
      <c r="R90" s="21"/>
      <c r="S90" s="22" t="str">
        <f t="shared" si="28"/>
        <v>.0</v>
      </c>
    </row>
    <row r="91" spans="1:19" s="23" customFormat="1" ht="11.25" x14ac:dyDescent="0.2">
      <c r="B91" s="23" t="s">
        <v>93</v>
      </c>
      <c r="C91" s="21">
        <v>431</v>
      </c>
      <c r="D91" s="21">
        <f t="shared" si="30"/>
        <v>305</v>
      </c>
      <c r="E91" s="22">
        <f t="shared" si="29"/>
        <v>70.76566125290023</v>
      </c>
      <c r="F91" s="21">
        <v>213</v>
      </c>
      <c r="G91" s="22">
        <f t="shared" si="22"/>
        <v>69.836065573770483</v>
      </c>
      <c r="H91" s="21">
        <v>92</v>
      </c>
      <c r="I91" s="22">
        <f t="shared" si="23"/>
        <v>30.16393442622951</v>
      </c>
      <c r="J91" s="21"/>
      <c r="K91" s="22" t="str">
        <f t="shared" si="24"/>
        <v>.0</v>
      </c>
      <c r="L91" s="21">
        <f t="shared" si="31"/>
        <v>313</v>
      </c>
      <c r="M91" s="22">
        <f t="shared" si="25"/>
        <v>72.621809744779583</v>
      </c>
      <c r="N91" s="21">
        <v>294</v>
      </c>
      <c r="O91" s="22">
        <f t="shared" si="26"/>
        <v>93.929712460063897</v>
      </c>
      <c r="P91" s="21">
        <v>19</v>
      </c>
      <c r="Q91" s="22">
        <f t="shared" si="27"/>
        <v>6.0702875399361016</v>
      </c>
      <c r="R91" s="21"/>
      <c r="S91" s="22" t="str">
        <f t="shared" si="28"/>
        <v>.0</v>
      </c>
    </row>
    <row r="92" spans="1:19" s="23" customFormat="1" ht="11.25" x14ac:dyDescent="0.2">
      <c r="B92" s="23" t="s">
        <v>94</v>
      </c>
      <c r="C92" s="21">
        <v>907</v>
      </c>
      <c r="D92" s="21">
        <f t="shared" si="30"/>
        <v>873</v>
      </c>
      <c r="E92" s="22">
        <f t="shared" si="29"/>
        <v>96.251378169790513</v>
      </c>
      <c r="F92" s="21">
        <v>342</v>
      </c>
      <c r="G92" s="22">
        <f t="shared" si="22"/>
        <v>39.175257731958766</v>
      </c>
      <c r="H92" s="21">
        <v>531</v>
      </c>
      <c r="I92" s="22">
        <f t="shared" si="23"/>
        <v>60.824742268041234</v>
      </c>
      <c r="J92" s="21"/>
      <c r="K92" s="22" t="str">
        <f t="shared" si="24"/>
        <v>.0</v>
      </c>
      <c r="L92" s="21">
        <f t="shared" si="31"/>
        <v>870</v>
      </c>
      <c r="M92" s="22">
        <f t="shared" si="25"/>
        <v>95.920617420066151</v>
      </c>
      <c r="N92" s="21">
        <v>377</v>
      </c>
      <c r="O92" s="22">
        <f t="shared" si="26"/>
        <v>43.333333333333336</v>
      </c>
      <c r="P92" s="21">
        <v>493</v>
      </c>
      <c r="Q92" s="22">
        <f t="shared" si="27"/>
        <v>56.666666666666664</v>
      </c>
      <c r="R92" s="21"/>
      <c r="S92" s="22" t="str">
        <f t="shared" si="28"/>
        <v>.0</v>
      </c>
    </row>
    <row r="93" spans="1:19" s="23" customFormat="1" ht="11.25" x14ac:dyDescent="0.2">
      <c r="B93" s="23" t="s">
        <v>95</v>
      </c>
      <c r="C93" s="21">
        <v>45</v>
      </c>
      <c r="D93" s="21">
        <f t="shared" si="30"/>
        <v>43</v>
      </c>
      <c r="E93" s="22">
        <f t="shared" si="29"/>
        <v>95.555555555555557</v>
      </c>
      <c r="F93" s="21">
        <v>12</v>
      </c>
      <c r="G93" s="22">
        <f t="shared" si="22"/>
        <v>27.906976744186046</v>
      </c>
      <c r="H93" s="21">
        <v>31</v>
      </c>
      <c r="I93" s="22">
        <f t="shared" si="23"/>
        <v>72.093023255813947</v>
      </c>
      <c r="J93" s="21"/>
      <c r="K93" s="22" t="str">
        <f t="shared" si="24"/>
        <v>.0</v>
      </c>
      <c r="L93" s="21">
        <f t="shared" si="31"/>
        <v>43</v>
      </c>
      <c r="M93" s="22">
        <f t="shared" si="25"/>
        <v>95.555555555555557</v>
      </c>
      <c r="N93" s="21">
        <v>14</v>
      </c>
      <c r="O93" s="22">
        <f t="shared" si="26"/>
        <v>32.558139534883722</v>
      </c>
      <c r="P93" s="21">
        <v>29</v>
      </c>
      <c r="Q93" s="22">
        <f t="shared" si="27"/>
        <v>67.441860465116278</v>
      </c>
      <c r="R93" s="21"/>
      <c r="S93" s="22" t="str">
        <f t="shared" si="28"/>
        <v>.0</v>
      </c>
    </row>
    <row r="94" spans="1:19" s="23" customFormat="1" ht="11.25" x14ac:dyDescent="0.2">
      <c r="B94" s="23" t="s">
        <v>96</v>
      </c>
      <c r="C94" s="21">
        <v>15</v>
      </c>
      <c r="D94" s="21">
        <f t="shared" si="30"/>
        <v>13</v>
      </c>
      <c r="E94" s="22">
        <f t="shared" si="29"/>
        <v>86.666666666666671</v>
      </c>
      <c r="F94" s="21">
        <v>8</v>
      </c>
      <c r="G94" s="22">
        <f t="shared" si="22"/>
        <v>61.53846153846154</v>
      </c>
      <c r="H94" s="21">
        <v>5</v>
      </c>
      <c r="I94" s="22">
        <f t="shared" si="23"/>
        <v>38.461538461538467</v>
      </c>
      <c r="J94" s="21"/>
      <c r="K94" s="22" t="str">
        <f t="shared" si="24"/>
        <v>.0</v>
      </c>
      <c r="L94" s="21">
        <f t="shared" si="31"/>
        <v>13</v>
      </c>
      <c r="M94" s="22">
        <f t="shared" si="25"/>
        <v>86.666666666666671</v>
      </c>
      <c r="N94" s="21">
        <v>9</v>
      </c>
      <c r="O94" s="22">
        <f t="shared" si="26"/>
        <v>69.230769230769226</v>
      </c>
      <c r="P94" s="21">
        <v>4</v>
      </c>
      <c r="Q94" s="22">
        <f t="shared" si="27"/>
        <v>30.76923076923077</v>
      </c>
      <c r="R94" s="21"/>
      <c r="S94" s="22" t="str">
        <f t="shared" si="28"/>
        <v>.0</v>
      </c>
    </row>
    <row r="95" spans="1:19" s="29" customFormat="1" ht="21" customHeight="1" x14ac:dyDescent="0.2">
      <c r="A95" s="29" t="s">
        <v>97</v>
      </c>
      <c r="C95" s="27">
        <f>SUM(C96:C103)</f>
        <v>7533</v>
      </c>
      <c r="D95" s="27">
        <f>SUM(D96:D103)</f>
        <v>7022</v>
      </c>
      <c r="E95" s="28">
        <f t="shared" si="29"/>
        <v>93.216514005044473</v>
      </c>
      <c r="F95" s="27">
        <f>SUM(F96:F103)</f>
        <v>5587</v>
      </c>
      <c r="G95" s="28">
        <f t="shared" si="22"/>
        <v>79.564226716035307</v>
      </c>
      <c r="H95" s="27">
        <f>SUM(H96:H103)</f>
        <v>1435</v>
      </c>
      <c r="I95" s="28">
        <f t="shared" si="23"/>
        <v>20.435773283964682</v>
      </c>
      <c r="J95" s="27">
        <f>SUM(J96:J103)</f>
        <v>0</v>
      </c>
      <c r="K95" s="28" t="str">
        <f t="shared" si="24"/>
        <v>.0</v>
      </c>
      <c r="L95" s="27">
        <f>SUM(L96:L103)</f>
        <v>7021</v>
      </c>
      <c r="M95" s="28">
        <f t="shared" si="25"/>
        <v>93.203239081375273</v>
      </c>
      <c r="N95" s="27">
        <f>SUM(N96:N103)</f>
        <v>5844</v>
      </c>
      <c r="O95" s="28">
        <f t="shared" si="26"/>
        <v>83.236006266913549</v>
      </c>
      <c r="P95" s="27">
        <f>SUM(P96:P103)</f>
        <v>1177</v>
      </c>
      <c r="Q95" s="28">
        <f t="shared" si="27"/>
        <v>16.763993733086455</v>
      </c>
      <c r="R95" s="27">
        <f>SUM(R96:R103)</f>
        <v>0</v>
      </c>
      <c r="S95" s="28" t="str">
        <f t="shared" si="28"/>
        <v>.0</v>
      </c>
    </row>
    <row r="96" spans="1:19" s="23" customFormat="1" ht="21" customHeight="1" x14ac:dyDescent="0.2">
      <c r="B96" s="23" t="s">
        <v>98</v>
      </c>
      <c r="C96" s="21">
        <v>629</v>
      </c>
      <c r="D96" s="21">
        <f t="shared" ref="D96:D103" si="32">SUM(F96,H96,J96)</f>
        <v>523</v>
      </c>
      <c r="E96" s="22">
        <f t="shared" si="29"/>
        <v>83.147853736089033</v>
      </c>
      <c r="F96" s="21">
        <v>359</v>
      </c>
      <c r="G96" s="22">
        <f t="shared" si="22"/>
        <v>68.642447418738044</v>
      </c>
      <c r="H96" s="21">
        <v>164</v>
      </c>
      <c r="I96" s="22">
        <f t="shared" si="23"/>
        <v>31.357552581261949</v>
      </c>
      <c r="J96" s="21"/>
      <c r="K96" s="22" t="str">
        <f t="shared" si="24"/>
        <v>.0</v>
      </c>
      <c r="L96" s="21">
        <f t="shared" ref="L96:L103" si="33">SUM(N96,P96,R96)</f>
        <v>522</v>
      </c>
      <c r="M96" s="22">
        <f t="shared" si="25"/>
        <v>82.988871224165337</v>
      </c>
      <c r="N96" s="21">
        <v>397</v>
      </c>
      <c r="O96" s="22">
        <f t="shared" si="26"/>
        <v>76.053639846743295</v>
      </c>
      <c r="P96" s="21">
        <v>125</v>
      </c>
      <c r="Q96" s="22">
        <f t="shared" si="27"/>
        <v>23.946360153256705</v>
      </c>
      <c r="R96" s="21"/>
      <c r="S96" s="22" t="str">
        <f t="shared" si="28"/>
        <v>.0</v>
      </c>
    </row>
    <row r="97" spans="1:19" s="23" customFormat="1" ht="11.25" x14ac:dyDescent="0.2">
      <c r="B97" s="23" t="s">
        <v>99</v>
      </c>
      <c r="C97" s="21">
        <v>532</v>
      </c>
      <c r="D97" s="21">
        <f t="shared" si="32"/>
        <v>486</v>
      </c>
      <c r="E97" s="22">
        <f t="shared" si="29"/>
        <v>91.353383458646618</v>
      </c>
      <c r="F97" s="21">
        <v>310</v>
      </c>
      <c r="G97" s="22">
        <f t="shared" si="22"/>
        <v>63.786008230452673</v>
      </c>
      <c r="H97" s="21">
        <v>176</v>
      </c>
      <c r="I97" s="22">
        <f t="shared" si="23"/>
        <v>36.213991769547327</v>
      </c>
      <c r="J97" s="21"/>
      <c r="K97" s="22" t="str">
        <f t="shared" si="24"/>
        <v>.0</v>
      </c>
      <c r="L97" s="21">
        <f t="shared" si="33"/>
        <v>486</v>
      </c>
      <c r="M97" s="22">
        <f t="shared" si="25"/>
        <v>91.353383458646618</v>
      </c>
      <c r="N97" s="21">
        <v>327</v>
      </c>
      <c r="O97" s="22">
        <f t="shared" si="26"/>
        <v>67.283950617283949</v>
      </c>
      <c r="P97" s="21">
        <v>159</v>
      </c>
      <c r="Q97" s="22">
        <f t="shared" si="27"/>
        <v>32.716049382716051</v>
      </c>
      <c r="R97" s="21"/>
      <c r="S97" s="22" t="str">
        <f t="shared" si="28"/>
        <v>.0</v>
      </c>
    </row>
    <row r="98" spans="1:19" s="23" customFormat="1" ht="11.25" x14ac:dyDescent="0.2">
      <c r="B98" s="23" t="s">
        <v>100</v>
      </c>
      <c r="C98" s="21">
        <v>4483</v>
      </c>
      <c r="D98" s="21">
        <f t="shared" si="32"/>
        <v>4353</v>
      </c>
      <c r="E98" s="22">
        <f t="shared" si="29"/>
        <v>97.100156145438319</v>
      </c>
      <c r="F98" s="21">
        <v>3902</v>
      </c>
      <c r="G98" s="22">
        <f t="shared" si="22"/>
        <v>89.639329198254075</v>
      </c>
      <c r="H98" s="21">
        <v>451</v>
      </c>
      <c r="I98" s="22">
        <f t="shared" si="23"/>
        <v>10.360670801745922</v>
      </c>
      <c r="J98" s="21"/>
      <c r="K98" s="22" t="str">
        <f t="shared" si="24"/>
        <v>.0</v>
      </c>
      <c r="L98" s="21">
        <f t="shared" si="33"/>
        <v>4353</v>
      </c>
      <c r="M98" s="22">
        <f t="shared" si="25"/>
        <v>97.100156145438319</v>
      </c>
      <c r="N98" s="21">
        <v>3988</v>
      </c>
      <c r="O98" s="22">
        <f t="shared" si="26"/>
        <v>91.614978175970592</v>
      </c>
      <c r="P98" s="21">
        <v>365</v>
      </c>
      <c r="Q98" s="22">
        <f t="shared" si="27"/>
        <v>8.3850218240294048</v>
      </c>
      <c r="R98" s="21"/>
      <c r="S98" s="22" t="str">
        <f t="shared" si="28"/>
        <v>.0</v>
      </c>
    </row>
    <row r="99" spans="1:19" s="23" customFormat="1" ht="11.25" x14ac:dyDescent="0.2">
      <c r="B99" s="23" t="s">
        <v>101</v>
      </c>
      <c r="C99" s="21">
        <v>253</v>
      </c>
      <c r="D99" s="21">
        <f t="shared" si="32"/>
        <v>200</v>
      </c>
      <c r="E99" s="22">
        <f t="shared" si="29"/>
        <v>79.051383399209485</v>
      </c>
      <c r="F99" s="21">
        <v>95</v>
      </c>
      <c r="G99" s="22">
        <f t="shared" si="22"/>
        <v>47.5</v>
      </c>
      <c r="H99" s="21">
        <v>105</v>
      </c>
      <c r="I99" s="22">
        <f t="shared" si="23"/>
        <v>52.5</v>
      </c>
      <c r="J99" s="21"/>
      <c r="K99" s="22" t="str">
        <f t="shared" si="24"/>
        <v>.0</v>
      </c>
      <c r="L99" s="21">
        <f t="shared" si="33"/>
        <v>200</v>
      </c>
      <c r="M99" s="22">
        <f t="shared" si="25"/>
        <v>79.051383399209485</v>
      </c>
      <c r="N99" s="21">
        <v>108</v>
      </c>
      <c r="O99" s="22">
        <f t="shared" si="26"/>
        <v>54</v>
      </c>
      <c r="P99" s="21">
        <v>92</v>
      </c>
      <c r="Q99" s="22">
        <f t="shared" si="27"/>
        <v>46</v>
      </c>
      <c r="R99" s="21"/>
      <c r="S99" s="22" t="str">
        <f t="shared" si="28"/>
        <v>.0</v>
      </c>
    </row>
    <row r="100" spans="1:19" s="23" customFormat="1" ht="11.25" x14ac:dyDescent="0.2">
      <c r="B100" s="23" t="s">
        <v>102</v>
      </c>
      <c r="C100" s="21">
        <v>149</v>
      </c>
      <c r="D100" s="21">
        <f t="shared" si="32"/>
        <v>138</v>
      </c>
      <c r="E100" s="22">
        <f t="shared" si="29"/>
        <v>92.617449664429529</v>
      </c>
      <c r="F100" s="21">
        <v>105</v>
      </c>
      <c r="G100" s="22">
        <f t="shared" si="22"/>
        <v>76.08695652173914</v>
      </c>
      <c r="H100" s="21">
        <v>33</v>
      </c>
      <c r="I100" s="22">
        <f t="shared" si="23"/>
        <v>23.913043478260871</v>
      </c>
      <c r="J100" s="21"/>
      <c r="K100" s="22" t="str">
        <f t="shared" si="24"/>
        <v>.0</v>
      </c>
      <c r="L100" s="21">
        <f t="shared" si="33"/>
        <v>139</v>
      </c>
      <c r="M100" s="22">
        <f t="shared" si="25"/>
        <v>93.288590604026851</v>
      </c>
      <c r="N100" s="21">
        <v>114</v>
      </c>
      <c r="O100" s="22">
        <f t="shared" si="26"/>
        <v>82.014388489208628</v>
      </c>
      <c r="P100" s="21">
        <v>25</v>
      </c>
      <c r="Q100" s="22">
        <f t="shared" si="27"/>
        <v>17.985611510791365</v>
      </c>
      <c r="R100" s="21"/>
      <c r="S100" s="22" t="str">
        <f t="shared" si="28"/>
        <v>.0</v>
      </c>
    </row>
    <row r="101" spans="1:19" s="23" customFormat="1" ht="11.25" x14ac:dyDescent="0.2">
      <c r="B101" s="23" t="s">
        <v>103</v>
      </c>
      <c r="C101" s="21">
        <v>612</v>
      </c>
      <c r="D101" s="21">
        <f t="shared" si="32"/>
        <v>572</v>
      </c>
      <c r="E101" s="22">
        <f t="shared" si="29"/>
        <v>93.464052287581694</v>
      </c>
      <c r="F101" s="21">
        <v>252</v>
      </c>
      <c r="G101" s="22">
        <f t="shared" si="22"/>
        <v>44.05594405594406</v>
      </c>
      <c r="H101" s="21">
        <v>320</v>
      </c>
      <c r="I101" s="22">
        <f t="shared" si="23"/>
        <v>55.944055944055947</v>
      </c>
      <c r="J101" s="21"/>
      <c r="K101" s="22" t="str">
        <f t="shared" si="24"/>
        <v>.0</v>
      </c>
      <c r="L101" s="21">
        <f t="shared" si="33"/>
        <v>572</v>
      </c>
      <c r="M101" s="22">
        <f t="shared" si="25"/>
        <v>93.464052287581694</v>
      </c>
      <c r="N101" s="21">
        <v>279</v>
      </c>
      <c r="O101" s="22">
        <f t="shared" si="26"/>
        <v>48.776223776223773</v>
      </c>
      <c r="P101" s="21">
        <v>293</v>
      </c>
      <c r="Q101" s="22">
        <f t="shared" si="27"/>
        <v>51.22377622377622</v>
      </c>
      <c r="R101" s="21"/>
      <c r="S101" s="22" t="str">
        <f t="shared" si="28"/>
        <v>.0</v>
      </c>
    </row>
    <row r="102" spans="1:19" s="23" customFormat="1" ht="11.25" x14ac:dyDescent="0.2">
      <c r="B102" s="23" t="s">
        <v>104</v>
      </c>
      <c r="C102" s="21">
        <v>635</v>
      </c>
      <c r="D102" s="21">
        <f t="shared" si="32"/>
        <v>580</v>
      </c>
      <c r="E102" s="22">
        <f t="shared" si="29"/>
        <v>91.338582677165363</v>
      </c>
      <c r="F102" s="21">
        <v>437</v>
      </c>
      <c r="G102" s="22">
        <f t="shared" si="22"/>
        <v>75.344827586206904</v>
      </c>
      <c r="H102" s="21">
        <v>143</v>
      </c>
      <c r="I102" s="22">
        <f t="shared" si="23"/>
        <v>24.655172413793103</v>
      </c>
      <c r="J102" s="21"/>
      <c r="K102" s="22" t="str">
        <f t="shared" si="24"/>
        <v>.0</v>
      </c>
      <c r="L102" s="21">
        <f t="shared" si="33"/>
        <v>580</v>
      </c>
      <c r="M102" s="22">
        <f t="shared" si="25"/>
        <v>91.338582677165363</v>
      </c>
      <c r="N102" s="21">
        <v>481</v>
      </c>
      <c r="O102" s="22">
        <f t="shared" si="26"/>
        <v>82.931034482758619</v>
      </c>
      <c r="P102" s="21">
        <v>99</v>
      </c>
      <c r="Q102" s="22">
        <f t="shared" si="27"/>
        <v>17.068965517241381</v>
      </c>
      <c r="R102" s="21"/>
      <c r="S102" s="22" t="str">
        <f t="shared" si="28"/>
        <v>.0</v>
      </c>
    </row>
    <row r="103" spans="1:19" s="23" customFormat="1" ht="11.25" x14ac:dyDescent="0.2">
      <c r="B103" s="23" t="s">
        <v>105</v>
      </c>
      <c r="C103" s="21">
        <v>240</v>
      </c>
      <c r="D103" s="21">
        <f t="shared" si="32"/>
        <v>170</v>
      </c>
      <c r="E103" s="22">
        <f t="shared" si="29"/>
        <v>70.833333333333343</v>
      </c>
      <c r="F103" s="21">
        <v>127</v>
      </c>
      <c r="G103" s="22">
        <f t="shared" si="22"/>
        <v>74.705882352941174</v>
      </c>
      <c r="H103" s="21">
        <v>43</v>
      </c>
      <c r="I103" s="22">
        <f t="shared" si="23"/>
        <v>25.294117647058822</v>
      </c>
      <c r="J103" s="21"/>
      <c r="K103" s="22" t="str">
        <f t="shared" si="24"/>
        <v>.0</v>
      </c>
      <c r="L103" s="21">
        <f t="shared" si="33"/>
        <v>169</v>
      </c>
      <c r="M103" s="22">
        <f t="shared" si="25"/>
        <v>70.416666666666671</v>
      </c>
      <c r="N103" s="21">
        <v>150</v>
      </c>
      <c r="O103" s="22">
        <f t="shared" si="26"/>
        <v>88.757396449704146</v>
      </c>
      <c r="P103" s="21">
        <v>19</v>
      </c>
      <c r="Q103" s="22">
        <f t="shared" si="27"/>
        <v>11.242603550295858</v>
      </c>
      <c r="R103" s="21"/>
      <c r="S103" s="22" t="str">
        <f t="shared" si="28"/>
        <v>.0</v>
      </c>
    </row>
    <row r="104" spans="1:19" s="29" customFormat="1" ht="21" customHeight="1" x14ac:dyDescent="0.2">
      <c r="A104" s="29" t="s">
        <v>106</v>
      </c>
      <c r="C104" s="27">
        <f>SUM(C105:C113)</f>
        <v>7433</v>
      </c>
      <c r="D104" s="27">
        <f>SUM(D105:D113)</f>
        <v>6268</v>
      </c>
      <c r="E104" s="28">
        <f t="shared" si="29"/>
        <v>84.326651419346149</v>
      </c>
      <c r="F104" s="27">
        <f>SUM(F105:F113)</f>
        <v>3673</v>
      </c>
      <c r="G104" s="28">
        <f t="shared" si="22"/>
        <v>58.599234205488195</v>
      </c>
      <c r="H104" s="27">
        <f>SUM(H105:H113)</f>
        <v>2595</v>
      </c>
      <c r="I104" s="28">
        <f t="shared" si="23"/>
        <v>41.400765794511805</v>
      </c>
      <c r="J104" s="27">
        <f>SUM(J105:J113)</f>
        <v>0</v>
      </c>
      <c r="K104" s="28" t="str">
        <f t="shared" si="24"/>
        <v>.0</v>
      </c>
      <c r="L104" s="27">
        <f>SUM(L105:L113)</f>
        <v>6529</v>
      </c>
      <c r="M104" s="28">
        <f t="shared" si="25"/>
        <v>87.838019642136416</v>
      </c>
      <c r="N104" s="27">
        <f>SUM(N105:N113)</f>
        <v>3904</v>
      </c>
      <c r="O104" s="28">
        <f t="shared" si="26"/>
        <v>59.794761831827238</v>
      </c>
      <c r="P104" s="27">
        <f>SUM(P105:P113)</f>
        <v>2625</v>
      </c>
      <c r="Q104" s="28">
        <f t="shared" si="27"/>
        <v>40.20523816817277</v>
      </c>
      <c r="R104" s="27">
        <f>SUM(R105:R113)</f>
        <v>0</v>
      </c>
      <c r="S104" s="28" t="str">
        <f t="shared" si="28"/>
        <v>.0</v>
      </c>
    </row>
    <row r="105" spans="1:19" s="23" customFormat="1" ht="21" customHeight="1" x14ac:dyDescent="0.2">
      <c r="B105" s="23" t="s">
        <v>107</v>
      </c>
      <c r="C105" s="21">
        <v>536</v>
      </c>
      <c r="D105" s="21">
        <f t="shared" ref="D105:D113" si="34">SUM(F105,H105,J105)</f>
        <v>331</v>
      </c>
      <c r="E105" s="22">
        <f t="shared" si="29"/>
        <v>61.753731343283583</v>
      </c>
      <c r="F105" s="21">
        <v>179</v>
      </c>
      <c r="G105" s="22">
        <f t="shared" si="22"/>
        <v>54.0785498489426</v>
      </c>
      <c r="H105" s="21">
        <v>152</v>
      </c>
      <c r="I105" s="22">
        <f t="shared" si="23"/>
        <v>45.9214501510574</v>
      </c>
      <c r="J105" s="21"/>
      <c r="K105" s="22" t="str">
        <f t="shared" si="24"/>
        <v>.0</v>
      </c>
      <c r="L105" s="21">
        <f t="shared" ref="L105:L113" si="35">SUM(N105,P105,R105)</f>
        <v>331</v>
      </c>
      <c r="M105" s="22">
        <f t="shared" si="25"/>
        <v>61.753731343283583</v>
      </c>
      <c r="N105" s="21">
        <v>182</v>
      </c>
      <c r="O105" s="22">
        <f t="shared" si="26"/>
        <v>54.984894259818731</v>
      </c>
      <c r="P105" s="21">
        <v>149</v>
      </c>
      <c r="Q105" s="22">
        <f t="shared" si="27"/>
        <v>45.015105740181269</v>
      </c>
      <c r="R105" s="21"/>
      <c r="S105" s="22" t="str">
        <f t="shared" si="28"/>
        <v>.0</v>
      </c>
    </row>
    <row r="106" spans="1:19" s="23" customFormat="1" ht="11.25" x14ac:dyDescent="0.2">
      <c r="B106" s="23" t="s">
        <v>108</v>
      </c>
      <c r="C106" s="21">
        <v>240</v>
      </c>
      <c r="D106" s="21">
        <f t="shared" si="34"/>
        <v>207</v>
      </c>
      <c r="E106" s="22">
        <f t="shared" si="29"/>
        <v>86.25</v>
      </c>
      <c r="F106" s="21">
        <v>105</v>
      </c>
      <c r="G106" s="22">
        <f t="shared" si="22"/>
        <v>50.724637681159422</v>
      </c>
      <c r="H106" s="21">
        <v>102</v>
      </c>
      <c r="I106" s="22">
        <f t="shared" si="23"/>
        <v>49.275362318840585</v>
      </c>
      <c r="J106" s="21"/>
      <c r="K106" s="22" t="str">
        <f t="shared" si="24"/>
        <v>.0</v>
      </c>
      <c r="L106" s="21">
        <f t="shared" si="35"/>
        <v>206</v>
      </c>
      <c r="M106" s="22">
        <f t="shared" si="25"/>
        <v>85.833333333333329</v>
      </c>
      <c r="N106" s="21">
        <v>111</v>
      </c>
      <c r="O106" s="22">
        <f t="shared" si="26"/>
        <v>53.883495145631066</v>
      </c>
      <c r="P106" s="21">
        <v>95</v>
      </c>
      <c r="Q106" s="22">
        <f t="shared" si="27"/>
        <v>46.116504854368934</v>
      </c>
      <c r="R106" s="21"/>
      <c r="S106" s="22" t="str">
        <f t="shared" si="28"/>
        <v>.0</v>
      </c>
    </row>
    <row r="107" spans="1:19" s="23" customFormat="1" ht="11.25" x14ac:dyDescent="0.2">
      <c r="B107" s="23" t="s">
        <v>109</v>
      </c>
      <c r="C107" s="21">
        <v>354</v>
      </c>
      <c r="D107" s="21">
        <f t="shared" si="34"/>
        <v>195</v>
      </c>
      <c r="E107" s="22">
        <f t="shared" si="29"/>
        <v>55.084745762711862</v>
      </c>
      <c r="F107" s="21">
        <v>96</v>
      </c>
      <c r="G107" s="22">
        <f t="shared" si="22"/>
        <v>49.230769230769234</v>
      </c>
      <c r="H107" s="21">
        <v>99</v>
      </c>
      <c r="I107" s="22">
        <f t="shared" si="23"/>
        <v>50.769230769230766</v>
      </c>
      <c r="J107" s="21"/>
      <c r="K107" s="22" t="str">
        <f t="shared" si="24"/>
        <v>.0</v>
      </c>
      <c r="L107" s="21">
        <f t="shared" si="35"/>
        <v>192</v>
      </c>
      <c r="M107" s="22">
        <f t="shared" si="25"/>
        <v>54.237288135593218</v>
      </c>
      <c r="N107" s="21">
        <v>120</v>
      </c>
      <c r="O107" s="22">
        <f t="shared" si="26"/>
        <v>62.5</v>
      </c>
      <c r="P107" s="21">
        <v>72</v>
      </c>
      <c r="Q107" s="22">
        <f t="shared" si="27"/>
        <v>37.5</v>
      </c>
      <c r="R107" s="21"/>
      <c r="S107" s="22" t="str">
        <f t="shared" si="28"/>
        <v>.0</v>
      </c>
    </row>
    <row r="108" spans="1:19" s="23" customFormat="1" ht="11.25" x14ac:dyDescent="0.2">
      <c r="B108" s="23" t="s">
        <v>110</v>
      </c>
      <c r="C108" s="21">
        <v>364</v>
      </c>
      <c r="D108" s="21">
        <f t="shared" si="34"/>
        <v>312</v>
      </c>
      <c r="E108" s="22">
        <f t="shared" si="29"/>
        <v>85.714285714285708</v>
      </c>
      <c r="F108" s="21">
        <v>153</v>
      </c>
      <c r="G108" s="22">
        <f t="shared" si="22"/>
        <v>49.038461538461533</v>
      </c>
      <c r="H108" s="21">
        <v>159</v>
      </c>
      <c r="I108" s="22">
        <f t="shared" si="23"/>
        <v>50.96153846153846</v>
      </c>
      <c r="J108" s="21"/>
      <c r="K108" s="22" t="str">
        <f t="shared" si="24"/>
        <v>.0</v>
      </c>
      <c r="L108" s="21">
        <f t="shared" si="35"/>
        <v>307</v>
      </c>
      <c r="M108" s="22">
        <f t="shared" si="25"/>
        <v>84.340659340659343</v>
      </c>
      <c r="N108" s="21">
        <v>185</v>
      </c>
      <c r="O108" s="22">
        <f t="shared" si="26"/>
        <v>60.260586319218248</v>
      </c>
      <c r="P108" s="21">
        <v>122</v>
      </c>
      <c r="Q108" s="22">
        <f t="shared" si="27"/>
        <v>39.739413680781759</v>
      </c>
      <c r="R108" s="21"/>
      <c r="S108" s="22" t="str">
        <f t="shared" si="28"/>
        <v>.0</v>
      </c>
    </row>
    <row r="109" spans="1:19" s="23" customFormat="1" ht="11.25" x14ac:dyDescent="0.2">
      <c r="B109" s="23" t="s">
        <v>111</v>
      </c>
      <c r="C109" s="21">
        <v>1805</v>
      </c>
      <c r="D109" s="21">
        <f t="shared" si="34"/>
        <v>1654</v>
      </c>
      <c r="E109" s="22">
        <f t="shared" si="29"/>
        <v>91.634349030470915</v>
      </c>
      <c r="F109" s="21">
        <v>1019</v>
      </c>
      <c r="G109" s="22">
        <f t="shared" si="22"/>
        <v>61.608222490931077</v>
      </c>
      <c r="H109" s="21">
        <v>635</v>
      </c>
      <c r="I109" s="22">
        <f t="shared" si="23"/>
        <v>38.391777509068923</v>
      </c>
      <c r="J109" s="21"/>
      <c r="K109" s="22" t="str">
        <f t="shared" si="24"/>
        <v>.0</v>
      </c>
      <c r="L109" s="21">
        <f t="shared" si="35"/>
        <v>1653</v>
      </c>
      <c r="M109" s="22">
        <f t="shared" si="25"/>
        <v>91.578947368421055</v>
      </c>
      <c r="N109" s="21">
        <v>1248</v>
      </c>
      <c r="O109" s="22">
        <f t="shared" si="26"/>
        <v>75.499092558983676</v>
      </c>
      <c r="P109" s="21">
        <v>405</v>
      </c>
      <c r="Q109" s="22">
        <f t="shared" si="27"/>
        <v>24.500907441016334</v>
      </c>
      <c r="R109" s="21"/>
      <c r="S109" s="22" t="str">
        <f t="shared" si="28"/>
        <v>.0</v>
      </c>
    </row>
    <row r="110" spans="1:19" s="23" customFormat="1" ht="11.25" x14ac:dyDescent="0.2">
      <c r="B110" s="23" t="s">
        <v>112</v>
      </c>
      <c r="C110" s="21">
        <v>2551</v>
      </c>
      <c r="D110" s="21">
        <f t="shared" si="34"/>
        <v>2204</v>
      </c>
      <c r="E110" s="22">
        <f t="shared" si="29"/>
        <v>86.397491179929446</v>
      </c>
      <c r="F110" s="21">
        <v>1261</v>
      </c>
      <c r="G110" s="22">
        <f t="shared" si="22"/>
        <v>57.214156079854803</v>
      </c>
      <c r="H110" s="21">
        <v>943</v>
      </c>
      <c r="I110" s="22">
        <f t="shared" si="23"/>
        <v>42.78584392014519</v>
      </c>
      <c r="J110" s="21"/>
      <c r="K110" s="22" t="str">
        <f t="shared" si="24"/>
        <v>.0</v>
      </c>
      <c r="L110" s="21">
        <f t="shared" si="35"/>
        <v>2504</v>
      </c>
      <c r="M110" s="22">
        <f t="shared" si="25"/>
        <v>98.157585260682083</v>
      </c>
      <c r="N110" s="21">
        <v>1121</v>
      </c>
      <c r="O110" s="22">
        <f t="shared" si="26"/>
        <v>44.76837060702875</v>
      </c>
      <c r="P110" s="21">
        <v>1383</v>
      </c>
      <c r="Q110" s="22">
        <f t="shared" si="27"/>
        <v>55.23162939297125</v>
      </c>
      <c r="R110" s="21"/>
      <c r="S110" s="22" t="str">
        <f t="shared" si="28"/>
        <v>.0</v>
      </c>
    </row>
    <row r="111" spans="1:19" s="23" customFormat="1" ht="11.25" x14ac:dyDescent="0.2">
      <c r="B111" s="23" t="s">
        <v>113</v>
      </c>
      <c r="C111" s="21">
        <v>721</v>
      </c>
      <c r="D111" s="21">
        <f t="shared" si="34"/>
        <v>645</v>
      </c>
      <c r="E111" s="22">
        <f t="shared" si="29"/>
        <v>89.459084604715684</v>
      </c>
      <c r="F111" s="21">
        <v>380</v>
      </c>
      <c r="G111" s="22">
        <f t="shared" si="22"/>
        <v>58.914728682170548</v>
      </c>
      <c r="H111" s="21">
        <v>265</v>
      </c>
      <c r="I111" s="22">
        <f t="shared" si="23"/>
        <v>41.085271317829459</v>
      </c>
      <c r="J111" s="21"/>
      <c r="K111" s="22" t="str">
        <f t="shared" si="24"/>
        <v>.0</v>
      </c>
      <c r="L111" s="21">
        <f t="shared" si="35"/>
        <v>632</v>
      </c>
      <c r="M111" s="22">
        <f t="shared" si="25"/>
        <v>87.656033287101252</v>
      </c>
      <c r="N111" s="21">
        <v>412</v>
      </c>
      <c r="O111" s="22">
        <f t="shared" si="26"/>
        <v>65.189873417721529</v>
      </c>
      <c r="P111" s="21">
        <v>220</v>
      </c>
      <c r="Q111" s="22">
        <f t="shared" si="27"/>
        <v>34.810126582278485</v>
      </c>
      <c r="R111" s="21"/>
      <c r="S111" s="22" t="str">
        <f t="shared" si="28"/>
        <v>.0</v>
      </c>
    </row>
    <row r="112" spans="1:19" s="23" customFormat="1" ht="11.25" x14ac:dyDescent="0.2">
      <c r="B112" s="23" t="s">
        <v>114</v>
      </c>
      <c r="C112" s="21">
        <v>482</v>
      </c>
      <c r="D112" s="21">
        <f t="shared" si="34"/>
        <v>383</v>
      </c>
      <c r="E112" s="22">
        <f t="shared" si="29"/>
        <v>79.460580912863065</v>
      </c>
      <c r="F112" s="21">
        <v>206</v>
      </c>
      <c r="G112" s="22">
        <f t="shared" si="22"/>
        <v>53.785900783289819</v>
      </c>
      <c r="H112" s="21">
        <v>177</v>
      </c>
      <c r="I112" s="22">
        <f t="shared" si="23"/>
        <v>46.214099216710181</v>
      </c>
      <c r="J112" s="21"/>
      <c r="K112" s="22" t="str">
        <f t="shared" si="24"/>
        <v>.0</v>
      </c>
      <c r="L112" s="21">
        <f t="shared" si="35"/>
        <v>372</v>
      </c>
      <c r="M112" s="22">
        <f t="shared" si="25"/>
        <v>77.178423236514533</v>
      </c>
      <c r="N112" s="21">
        <v>251</v>
      </c>
      <c r="O112" s="22">
        <f t="shared" si="26"/>
        <v>67.473118279569889</v>
      </c>
      <c r="P112" s="21">
        <v>121</v>
      </c>
      <c r="Q112" s="22">
        <f t="shared" si="27"/>
        <v>32.526881720430104</v>
      </c>
      <c r="R112" s="21"/>
      <c r="S112" s="22" t="str">
        <f t="shared" si="28"/>
        <v>.0</v>
      </c>
    </row>
    <row r="113" spans="1:19" s="23" customFormat="1" ht="11.25" x14ac:dyDescent="0.2">
      <c r="B113" s="23" t="s">
        <v>115</v>
      </c>
      <c r="C113" s="21">
        <v>380</v>
      </c>
      <c r="D113" s="21">
        <f t="shared" si="34"/>
        <v>337</v>
      </c>
      <c r="E113" s="22">
        <f t="shared" si="29"/>
        <v>88.68421052631578</v>
      </c>
      <c r="F113" s="21">
        <v>274</v>
      </c>
      <c r="G113" s="22">
        <f t="shared" si="22"/>
        <v>81.305637982195847</v>
      </c>
      <c r="H113" s="21">
        <v>63</v>
      </c>
      <c r="I113" s="22">
        <f t="shared" si="23"/>
        <v>18.694362017804153</v>
      </c>
      <c r="J113" s="21"/>
      <c r="K113" s="22" t="str">
        <f t="shared" si="24"/>
        <v>.0</v>
      </c>
      <c r="L113" s="21">
        <f t="shared" si="35"/>
        <v>332</v>
      </c>
      <c r="M113" s="22">
        <f t="shared" si="25"/>
        <v>87.368421052631589</v>
      </c>
      <c r="N113" s="21">
        <v>274</v>
      </c>
      <c r="O113" s="22">
        <f t="shared" si="26"/>
        <v>82.53012048192771</v>
      </c>
      <c r="P113" s="21">
        <v>58</v>
      </c>
      <c r="Q113" s="22">
        <f t="shared" si="27"/>
        <v>17.46987951807229</v>
      </c>
      <c r="R113" s="21"/>
      <c r="S113" s="22" t="str">
        <f t="shared" si="28"/>
        <v>.0</v>
      </c>
    </row>
    <row r="114" spans="1:19" s="23" customFormat="1" ht="11.25" x14ac:dyDescent="0.2">
      <c r="A114" s="25"/>
      <c r="B114" s="25"/>
      <c r="C114" s="25"/>
      <c r="D114" s="6"/>
      <c r="E114" s="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</row>
    <row r="115" spans="1:19" s="23" customFormat="1" ht="11.25" x14ac:dyDescent="0.2">
      <c r="A115" s="7" t="s">
        <v>116</v>
      </c>
      <c r="B115" s="8"/>
      <c r="C115" s="8"/>
      <c r="D115" s="16"/>
      <c r="E115" s="16"/>
      <c r="F115" s="9"/>
      <c r="G115" s="9"/>
      <c r="H115" s="9"/>
      <c r="I115" s="9"/>
      <c r="J115" s="9"/>
      <c r="K115" s="9"/>
      <c r="L115" s="10"/>
      <c r="M115" s="11"/>
      <c r="N115" s="10"/>
      <c r="O115" s="11"/>
      <c r="P115" s="9"/>
      <c r="Q115" s="9"/>
      <c r="R115" s="9"/>
      <c r="S115" s="9"/>
    </row>
    <row r="116" spans="1:19" s="23" customFormat="1" ht="12.75" customHeight="1" x14ac:dyDescent="0.2">
      <c r="A116" s="35" t="s">
        <v>117</v>
      </c>
      <c r="B116" s="35"/>
      <c r="C116" s="35"/>
      <c r="D116" s="35"/>
      <c r="E116" s="35"/>
      <c r="F116" s="35"/>
      <c r="G116" s="16"/>
      <c r="H116" s="16"/>
      <c r="I116" s="16"/>
      <c r="J116" s="16"/>
      <c r="K116" s="16"/>
      <c r="L116" s="16"/>
      <c r="M116" s="16"/>
      <c r="N116" s="11"/>
      <c r="P116" s="16"/>
      <c r="Q116" s="16"/>
      <c r="R116" s="16"/>
      <c r="S116" s="16"/>
    </row>
    <row r="117" spans="1:19" s="23" customFormat="1" ht="12.75" customHeight="1" x14ac:dyDescent="0.2">
      <c r="A117" s="35" t="s">
        <v>118</v>
      </c>
      <c r="B117" s="35"/>
      <c r="C117" s="35"/>
      <c r="D117" s="35"/>
      <c r="E117" s="35"/>
      <c r="F117" s="3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s="23" customFormat="1" ht="11.25" x14ac:dyDescent="0.2">
      <c r="A118" s="12" t="s">
        <v>119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 s="23" customFormat="1" ht="11.25" x14ac:dyDescent="0.2"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 s="23" customFormat="1" ht="11.25" x14ac:dyDescent="0.2"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 s="23" customFormat="1" ht="11.25" x14ac:dyDescent="0.2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 s="23" customFormat="1" ht="11.25" x14ac:dyDescent="0.2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s="23" customFormat="1" ht="11.25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s="23" customFormat="1" ht="11.25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 s="23" customFormat="1" ht="11.25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s="23" customFormat="1" ht="11.25" x14ac:dyDescent="0.2"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 s="23" customFormat="1" ht="11.25" x14ac:dyDescent="0.2"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 s="23" customFormat="1" ht="11.25" x14ac:dyDescent="0.2"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4:19" s="23" customFormat="1" ht="11.25" x14ac:dyDescent="0.2"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4:19" s="23" customFormat="1" ht="11.25" x14ac:dyDescent="0.2"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4:19" s="23" customFormat="1" ht="11.25" x14ac:dyDescent="0.2"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4:19" s="23" customFormat="1" ht="11.25" x14ac:dyDescent="0.2"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4:19" s="23" customFormat="1" ht="11.25" x14ac:dyDescent="0.2"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4:19" s="23" customFormat="1" ht="11.25" x14ac:dyDescent="0.2"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4:19" s="23" customFormat="1" ht="11.25" x14ac:dyDescent="0.2"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4:19" s="23" customFormat="1" ht="11.25" x14ac:dyDescent="0.2"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4:19" s="23" customFormat="1" ht="11.25" x14ac:dyDescent="0.2"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4:19" s="23" customFormat="1" ht="11.25" x14ac:dyDescent="0.2"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4:19" s="23" customFormat="1" ht="11.25" x14ac:dyDescent="0.2"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4:19" s="23" customFormat="1" ht="11.25" x14ac:dyDescent="0.2"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4:19" s="23" customFormat="1" ht="11.25" x14ac:dyDescent="0.2"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4:19" s="23" customFormat="1" ht="11.25" x14ac:dyDescent="0.2"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4:19" s="23" customFormat="1" ht="11.25" x14ac:dyDescent="0.2"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4:19" s="23" customFormat="1" ht="11.25" x14ac:dyDescent="0.2"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4:19" s="23" customFormat="1" ht="11.25" x14ac:dyDescent="0.2"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4:19" s="23" customFormat="1" ht="11.25" x14ac:dyDescent="0.2"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4:19" s="23" customFormat="1" ht="11.25" x14ac:dyDescent="0.2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4:19" s="23" customFormat="1" ht="11.25" x14ac:dyDescent="0.2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4:19" s="23" customFormat="1" ht="11.25" x14ac:dyDescent="0.2"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4:19" s="23" customFormat="1" ht="11.25" x14ac:dyDescent="0.2"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4:19" s="23" customFormat="1" ht="11.25" x14ac:dyDescent="0.2"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pans="4:19" s="23" customFormat="1" ht="11.25" x14ac:dyDescent="0.2"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pans="4:19" s="23" customFormat="1" ht="11.25" x14ac:dyDescent="0.2"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pans="4:19" s="23" customFormat="1" ht="11.25" x14ac:dyDescent="0.2"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 spans="4:19" s="23" customFormat="1" ht="11.25" x14ac:dyDescent="0.2"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pans="4:19" s="23" customFormat="1" ht="11.25" x14ac:dyDescent="0.2"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pans="4:19" s="23" customFormat="1" ht="11.25" x14ac:dyDescent="0.2"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pans="4:19" s="23" customFormat="1" ht="11.25" x14ac:dyDescent="0.2"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pans="4:19" s="23" customFormat="1" ht="11.25" x14ac:dyDescent="0.2"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pans="4:19" s="23" customFormat="1" ht="11.25" x14ac:dyDescent="0.2"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pans="4:19" s="23" customFormat="1" ht="11.25" x14ac:dyDescent="0.2"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4:19" s="23" customFormat="1" ht="11.25" x14ac:dyDescent="0.2"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4:19" s="23" customFormat="1" ht="11.25" x14ac:dyDescent="0.2"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4:19" s="23" customFormat="1" ht="11.25" x14ac:dyDescent="0.2"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4:19" s="23" customFormat="1" ht="11.25" x14ac:dyDescent="0.2"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pans="4:19" s="23" customFormat="1" ht="11.25" x14ac:dyDescent="0.2"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4:19" s="23" customFormat="1" ht="11.25" x14ac:dyDescent="0.2"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 spans="4:19" s="23" customFormat="1" ht="11.25" x14ac:dyDescent="0.2"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4:19" s="23" customFormat="1" ht="11.25" x14ac:dyDescent="0.2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4:19" s="23" customFormat="1" ht="11.25" x14ac:dyDescent="0.2"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 spans="4:19" s="23" customFormat="1" ht="11.25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 spans="4:19" s="23" customFormat="1" ht="11.25" x14ac:dyDescent="0.2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pans="4:19" s="23" customFormat="1" ht="11.25" x14ac:dyDescent="0.2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pans="4:19" s="23" customFormat="1" ht="11.25" x14ac:dyDescent="0.2"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4:19" s="23" customFormat="1" ht="11.25" x14ac:dyDescent="0.2"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4:19" s="23" customFormat="1" ht="11.25" x14ac:dyDescent="0.2"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pans="4:19" s="23" customFormat="1" ht="11.25" x14ac:dyDescent="0.2"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pans="4:19" s="23" customFormat="1" ht="11.25" x14ac:dyDescent="0.2"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pans="4:19" s="23" customFormat="1" ht="11.25" x14ac:dyDescent="0.2"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pans="4:19" s="23" customFormat="1" ht="11.25" x14ac:dyDescent="0.2"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pans="4:19" s="23" customFormat="1" ht="11.25" x14ac:dyDescent="0.2"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pans="4:19" s="23" customFormat="1" ht="11.25" x14ac:dyDescent="0.2"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4:19" s="23" customFormat="1" ht="11.25" x14ac:dyDescent="0.2"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4:19" s="23" customFormat="1" ht="11.25" x14ac:dyDescent="0.2"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4:19" s="23" customFormat="1" ht="11.25" x14ac:dyDescent="0.2"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4:19" s="23" customFormat="1" ht="11.25" x14ac:dyDescent="0.2"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4:19" s="23" customFormat="1" ht="11.25" x14ac:dyDescent="0.2"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4:19" s="23" customFormat="1" ht="11.25" x14ac:dyDescent="0.2"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4:19" s="23" customFormat="1" ht="11.25" x14ac:dyDescent="0.2"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4:19" s="23" customFormat="1" ht="11.25" x14ac:dyDescent="0.2"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4:19" s="23" customFormat="1" ht="11.25" x14ac:dyDescent="0.2"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4:19" s="23" customFormat="1" ht="11.25" x14ac:dyDescent="0.2"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4:19" s="23" customFormat="1" ht="11.25" x14ac:dyDescent="0.2"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4:19" s="23" customFormat="1" ht="11.25" x14ac:dyDescent="0.2"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4:19" s="23" customFormat="1" ht="11.25" x14ac:dyDescent="0.2"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4:19" s="23" customFormat="1" ht="11.25" x14ac:dyDescent="0.2"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4:19" s="23" customFormat="1" ht="11.25" x14ac:dyDescent="0.2"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4:19" s="23" customFormat="1" ht="11.25" x14ac:dyDescent="0.2"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4:19" s="23" customFormat="1" ht="11.25" x14ac:dyDescent="0.2"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4:19" s="23" customFormat="1" ht="11.25" x14ac:dyDescent="0.2"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4:19" s="23" customFormat="1" ht="11.25" x14ac:dyDescent="0.2"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4:19" s="23" customFormat="1" ht="11.25" x14ac:dyDescent="0.2"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4:19" s="23" customFormat="1" ht="11.25" x14ac:dyDescent="0.2"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4:19" s="23" customFormat="1" ht="11.25" x14ac:dyDescent="0.2"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4:19" s="23" customFormat="1" ht="11.25" x14ac:dyDescent="0.2"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4:19" s="23" customFormat="1" ht="11.25" x14ac:dyDescent="0.2"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4:19" s="23" customFormat="1" ht="11.25" x14ac:dyDescent="0.2"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4:19" s="23" customFormat="1" ht="11.25" x14ac:dyDescent="0.2"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4:19" s="23" customFormat="1" ht="11.25" x14ac:dyDescent="0.2"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4:19" s="23" customFormat="1" ht="11.25" x14ac:dyDescent="0.2"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4:19" s="23" customFormat="1" ht="11.25" x14ac:dyDescent="0.2"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4:19" s="23" customFormat="1" ht="11.25" x14ac:dyDescent="0.2"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4:19" s="23" customFormat="1" ht="11.25" x14ac:dyDescent="0.2"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4:19" s="23" customFormat="1" ht="11.25" x14ac:dyDescent="0.2"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4:19" s="23" customFormat="1" ht="11.25" x14ac:dyDescent="0.2"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4:19" s="23" customFormat="1" ht="11.25" x14ac:dyDescent="0.2"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4:19" s="23" customFormat="1" ht="11.25" x14ac:dyDescent="0.2"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4:19" s="23" customFormat="1" ht="11.25" x14ac:dyDescent="0.2"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4:19" s="23" customFormat="1" ht="11.25" x14ac:dyDescent="0.2"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4:19" s="23" customFormat="1" ht="11.25" x14ac:dyDescent="0.2"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4:19" s="23" customFormat="1" ht="11.25" x14ac:dyDescent="0.2"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4:19" s="23" customFormat="1" ht="11.25" x14ac:dyDescent="0.2"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4:19" s="23" customFormat="1" ht="11.25" x14ac:dyDescent="0.2"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4:19" s="23" customFormat="1" ht="11.25" x14ac:dyDescent="0.2"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4:19" s="23" customFormat="1" ht="11.25" x14ac:dyDescent="0.2"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4:19" s="23" customFormat="1" ht="11.25" x14ac:dyDescent="0.2"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4:19" s="23" customFormat="1" ht="11.25" x14ac:dyDescent="0.2"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4:19" s="23" customFormat="1" ht="11.25" x14ac:dyDescent="0.2"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4:19" s="23" customFormat="1" ht="11.25" x14ac:dyDescent="0.2"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4:19" s="23" customFormat="1" ht="11.25" x14ac:dyDescent="0.2"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4:19" s="23" customFormat="1" ht="11.25" x14ac:dyDescent="0.2"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4:19" s="23" customFormat="1" ht="11.25" x14ac:dyDescent="0.2"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4:19" s="23" customFormat="1" ht="11.25" x14ac:dyDescent="0.2"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4:19" s="23" customFormat="1" ht="11.25" x14ac:dyDescent="0.2"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4:19" s="23" customFormat="1" ht="11.25" x14ac:dyDescent="0.2"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4:19" s="23" customFormat="1" ht="11.25" x14ac:dyDescent="0.2"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4:19" s="23" customFormat="1" ht="11.25" x14ac:dyDescent="0.2"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4:19" s="23" customFormat="1" ht="11.25" x14ac:dyDescent="0.2"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4:19" s="23" customFormat="1" ht="11.25" x14ac:dyDescent="0.2"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4:19" s="23" customFormat="1" ht="11.25" x14ac:dyDescent="0.2"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4:19" s="23" customFormat="1" ht="11.25" x14ac:dyDescent="0.2"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4:19" s="23" customFormat="1" ht="11.25" x14ac:dyDescent="0.2"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4:19" s="23" customFormat="1" ht="11.25" x14ac:dyDescent="0.2"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4:19" s="23" customFormat="1" ht="11.25" x14ac:dyDescent="0.2"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4:19" s="23" customFormat="1" ht="11.25" x14ac:dyDescent="0.2"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4:19" s="23" customFormat="1" ht="11.25" x14ac:dyDescent="0.2"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4:19" s="23" customFormat="1" ht="11.25" x14ac:dyDescent="0.2"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4:19" s="23" customFormat="1" ht="11.25" x14ac:dyDescent="0.2"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4:19" s="23" customFormat="1" ht="11.25" x14ac:dyDescent="0.2"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4:19" s="23" customFormat="1" ht="11.25" x14ac:dyDescent="0.2"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4:19" s="23" customFormat="1" ht="11.25" x14ac:dyDescent="0.2"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4:19" s="23" customFormat="1" ht="11.25" x14ac:dyDescent="0.2"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4:19" s="23" customFormat="1" ht="11.25" x14ac:dyDescent="0.2"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4:19" s="23" customFormat="1" ht="11.25" x14ac:dyDescent="0.2"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4:19" s="23" customFormat="1" ht="11.25" x14ac:dyDescent="0.2"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4:19" s="23" customFormat="1" ht="11.25" x14ac:dyDescent="0.2"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4:19" s="23" customFormat="1" ht="11.25" x14ac:dyDescent="0.2"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4:19" s="23" customFormat="1" ht="11.25" x14ac:dyDescent="0.2"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4:19" s="23" customFormat="1" ht="11.25" x14ac:dyDescent="0.2"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4:19" s="23" customFormat="1" ht="11.25" x14ac:dyDescent="0.2"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4:19" s="23" customFormat="1" ht="11.25" x14ac:dyDescent="0.2"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4:19" s="23" customFormat="1" ht="11.25" x14ac:dyDescent="0.2"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4:19" s="23" customFormat="1" ht="11.25" x14ac:dyDescent="0.2"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4:19" s="23" customFormat="1" ht="11.25" x14ac:dyDescent="0.2"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4:19" s="23" customFormat="1" ht="11.25" x14ac:dyDescent="0.2"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4:19" s="23" customFormat="1" ht="11.25" x14ac:dyDescent="0.2"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4:19" s="23" customFormat="1" ht="11.25" x14ac:dyDescent="0.2"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4:19" s="23" customFormat="1" ht="11.25" x14ac:dyDescent="0.2"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4:19" s="23" customFormat="1" ht="11.25" x14ac:dyDescent="0.2"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4:19" s="23" customFormat="1" ht="11.25" x14ac:dyDescent="0.2"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4:19" s="23" customFormat="1" ht="11.25" x14ac:dyDescent="0.2"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4:19" s="23" customFormat="1" ht="11.25" x14ac:dyDescent="0.2"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4:19" s="23" customFormat="1" ht="11.25" x14ac:dyDescent="0.2"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4:19" s="23" customFormat="1" ht="11.25" x14ac:dyDescent="0.2"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4:19" s="23" customFormat="1" ht="11.25" x14ac:dyDescent="0.2"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4:19" s="23" customFormat="1" ht="11.25" x14ac:dyDescent="0.2"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4:19" s="23" customFormat="1" ht="11.25" x14ac:dyDescent="0.2"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4:19" s="23" customFormat="1" ht="11.25" x14ac:dyDescent="0.2"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4:19" s="23" customFormat="1" ht="11.25" x14ac:dyDescent="0.2"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4:19" s="23" customFormat="1" ht="11.25" x14ac:dyDescent="0.2"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4:19" s="23" customFormat="1" ht="11.25" x14ac:dyDescent="0.2"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4:19" s="23" customFormat="1" ht="11.25" x14ac:dyDescent="0.2"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4:19" s="23" customFormat="1" ht="11.25" x14ac:dyDescent="0.2"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4:19" s="23" customFormat="1" ht="11.25" x14ac:dyDescent="0.2"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4:19" s="23" customFormat="1" ht="11.25" x14ac:dyDescent="0.2"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4:19" s="23" customFormat="1" ht="11.25" x14ac:dyDescent="0.2"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4:19" s="23" customFormat="1" ht="11.25" x14ac:dyDescent="0.2"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4:19" s="23" customFormat="1" ht="11.25" x14ac:dyDescent="0.2"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4:19" s="23" customFormat="1" ht="11.25" x14ac:dyDescent="0.2"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4:19" s="23" customFormat="1" ht="11.25" x14ac:dyDescent="0.2"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4:19" s="23" customFormat="1" ht="11.25" x14ac:dyDescent="0.2"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4:19" s="23" customFormat="1" ht="11.25" x14ac:dyDescent="0.2"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4:19" s="23" customFormat="1" ht="11.25" x14ac:dyDescent="0.2"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4:19" s="23" customFormat="1" ht="11.25" x14ac:dyDescent="0.2"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4:19" s="23" customFormat="1" ht="11.25" x14ac:dyDescent="0.2"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4:19" s="23" customFormat="1" ht="11.25" x14ac:dyDescent="0.2"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4:19" s="23" customFormat="1" ht="11.25" x14ac:dyDescent="0.2"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4:19" s="23" customFormat="1" ht="11.25" x14ac:dyDescent="0.2"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4:19" s="23" customFormat="1" ht="11.25" x14ac:dyDescent="0.2"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4:19" s="23" customFormat="1" ht="11.25" x14ac:dyDescent="0.2"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4:19" s="23" customFormat="1" ht="11.25" x14ac:dyDescent="0.2"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4:19" s="23" customFormat="1" ht="11.25" x14ac:dyDescent="0.2"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4:19" s="23" customFormat="1" ht="11.25" x14ac:dyDescent="0.2"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</row>
    <row r="304" spans="4:19" s="23" customFormat="1" ht="11.25" x14ac:dyDescent="0.2"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</row>
    <row r="305" spans="4:19" s="23" customFormat="1" ht="11.25" x14ac:dyDescent="0.2"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</row>
    <row r="306" spans="4:19" s="23" customFormat="1" ht="11.25" x14ac:dyDescent="0.2"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</row>
    <row r="307" spans="4:19" s="23" customFormat="1" ht="11.25" x14ac:dyDescent="0.2"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</row>
    <row r="308" spans="4:19" s="23" customFormat="1" ht="11.25" x14ac:dyDescent="0.2"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</row>
    <row r="309" spans="4:19" s="23" customFormat="1" ht="11.25" x14ac:dyDescent="0.2"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4:19" s="23" customFormat="1" ht="11.25" x14ac:dyDescent="0.2"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</row>
    <row r="311" spans="4:19" s="23" customFormat="1" ht="11.25" x14ac:dyDescent="0.2"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</row>
    <row r="312" spans="4:19" s="23" customFormat="1" ht="11.25" x14ac:dyDescent="0.2"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</row>
    <row r="313" spans="4:19" s="23" customFormat="1" ht="11.25" x14ac:dyDescent="0.2"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</row>
    <row r="314" spans="4:19" s="23" customFormat="1" ht="11.25" x14ac:dyDescent="0.2"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</row>
    <row r="315" spans="4:19" s="23" customFormat="1" ht="11.25" x14ac:dyDescent="0.2"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</row>
    <row r="316" spans="4:19" s="23" customFormat="1" ht="11.25" x14ac:dyDescent="0.2"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</row>
    <row r="317" spans="4:19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4:19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4:19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4:19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4:19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4:19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4:19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4:19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4:19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4:19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4:19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4:19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4:19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4:19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4:19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4:19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4:19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4:19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4:19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4:19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4:19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4:19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4:19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4:19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4:19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4:19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4:19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4:19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4:19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4:19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4:19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4:19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4:19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4:19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4:19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4:19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4:19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4:19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4:19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4:19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4:19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4:19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4:19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4:19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4:19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4:19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4:19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4:19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4:19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4:19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4:19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4:19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4:19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4:19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4:19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4:19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4:19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4:19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4:19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4:19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4:19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4:19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4:19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4:19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4:19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4:19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4:19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4:19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4:19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4:19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4:19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4:19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4:19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4:19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4:19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4:19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4:19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4:19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4:19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4:19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4:19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4:19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4:19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4:19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4:19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4:19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4:19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4:19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4:19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4:19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4:19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4:19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4:19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4:19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4:19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4:19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4:19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4:19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4:19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4:19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4:19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4:19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4:19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4:19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4:19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4:19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4:19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4:19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4:19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4:19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4:19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4:19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4:19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4:19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4:19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4:19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4:19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4:19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4:19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4:19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4:19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4:19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4:19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4:19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4:19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4:19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4:19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4:19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4:19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4:19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4:19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4:19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4:19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4:19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4:19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4:19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4:19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4:19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4:19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4:19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4:19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4:19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4:19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4:19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4:19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4:19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4:19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4:19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4:19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4:19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4:19" x14ac:dyDescent="0.2"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4:19" x14ac:dyDescent="0.2"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4:19" x14ac:dyDescent="0.2"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4:19" x14ac:dyDescent="0.2"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4:19" x14ac:dyDescent="0.2"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4:19" x14ac:dyDescent="0.2"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4:19" x14ac:dyDescent="0.2"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4:19" x14ac:dyDescent="0.2"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4:19" x14ac:dyDescent="0.2"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4:19" x14ac:dyDescent="0.2"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4:19" x14ac:dyDescent="0.2"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4:19" x14ac:dyDescent="0.2"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4:19" x14ac:dyDescent="0.2"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4:19" x14ac:dyDescent="0.2"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4:19" x14ac:dyDescent="0.2"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4:19" x14ac:dyDescent="0.2"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4:19" x14ac:dyDescent="0.2"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4:19" x14ac:dyDescent="0.2"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4:19" x14ac:dyDescent="0.2"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4:19" x14ac:dyDescent="0.2"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4:19" x14ac:dyDescent="0.2"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4:19" x14ac:dyDescent="0.2"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4:19" x14ac:dyDescent="0.2"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4:19" x14ac:dyDescent="0.2"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4:19" x14ac:dyDescent="0.2"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4:19" x14ac:dyDescent="0.2"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4:19" x14ac:dyDescent="0.2"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4:19" x14ac:dyDescent="0.2"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4:19" x14ac:dyDescent="0.2"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4:19" x14ac:dyDescent="0.2"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4:19" x14ac:dyDescent="0.2"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4:19" x14ac:dyDescent="0.2"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4:19" x14ac:dyDescent="0.2"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4:19" x14ac:dyDescent="0.2"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4:19" x14ac:dyDescent="0.2"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4:19" x14ac:dyDescent="0.2"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4:19" x14ac:dyDescent="0.2"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4:19" x14ac:dyDescent="0.2"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4:19" x14ac:dyDescent="0.2"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4:19" x14ac:dyDescent="0.2"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4:19" x14ac:dyDescent="0.2"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4:19" x14ac:dyDescent="0.2"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4:19" x14ac:dyDescent="0.2"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4:19" x14ac:dyDescent="0.2"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4:19" x14ac:dyDescent="0.2"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4:19" x14ac:dyDescent="0.2"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4:19" x14ac:dyDescent="0.2"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4:19" x14ac:dyDescent="0.2"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4:19" x14ac:dyDescent="0.2"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4:19" x14ac:dyDescent="0.2"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4:19" x14ac:dyDescent="0.2"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4:19" x14ac:dyDescent="0.2"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4:19" x14ac:dyDescent="0.2"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4:19" x14ac:dyDescent="0.2"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4:19" x14ac:dyDescent="0.2"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4:19" x14ac:dyDescent="0.2"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4:19" x14ac:dyDescent="0.2"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4:19" x14ac:dyDescent="0.2"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4:19" x14ac:dyDescent="0.2"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4:19" x14ac:dyDescent="0.2"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4:19" x14ac:dyDescent="0.2"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4:19" x14ac:dyDescent="0.2"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4:19" x14ac:dyDescent="0.2"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4:19" x14ac:dyDescent="0.2"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4:19" x14ac:dyDescent="0.2"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4:19" x14ac:dyDescent="0.2"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4:19" x14ac:dyDescent="0.2"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4:19" x14ac:dyDescent="0.2"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4:19" x14ac:dyDescent="0.2"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4:19" x14ac:dyDescent="0.2"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4:19" x14ac:dyDescent="0.2"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4:19" x14ac:dyDescent="0.2"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4:19" x14ac:dyDescent="0.2"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4:19" x14ac:dyDescent="0.2"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4:19" x14ac:dyDescent="0.2"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4:19" x14ac:dyDescent="0.2"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4:19" x14ac:dyDescent="0.2"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4:19" x14ac:dyDescent="0.2"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4:19" x14ac:dyDescent="0.2"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4:19" x14ac:dyDescent="0.2"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4:19" x14ac:dyDescent="0.2"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4:19" x14ac:dyDescent="0.2"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4:19" x14ac:dyDescent="0.2"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4:19" x14ac:dyDescent="0.2"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4:19" x14ac:dyDescent="0.2"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4:19" x14ac:dyDescent="0.2"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4:19" x14ac:dyDescent="0.2"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4:19" x14ac:dyDescent="0.2"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4:19" x14ac:dyDescent="0.2"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4:19" x14ac:dyDescent="0.2"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4:19" x14ac:dyDescent="0.2"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4:19" x14ac:dyDescent="0.2"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4:19" x14ac:dyDescent="0.2"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4:19" x14ac:dyDescent="0.2"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4:19" x14ac:dyDescent="0.2"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4:19" x14ac:dyDescent="0.2"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4:19" x14ac:dyDescent="0.2"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4:19" x14ac:dyDescent="0.2"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4:19" x14ac:dyDescent="0.2"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4:19" x14ac:dyDescent="0.2"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4:19" x14ac:dyDescent="0.2"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4:19" x14ac:dyDescent="0.2"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4:19" x14ac:dyDescent="0.2"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4:19" x14ac:dyDescent="0.2"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4:19" x14ac:dyDescent="0.2"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4:19" x14ac:dyDescent="0.2"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4:19" x14ac:dyDescent="0.2"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4:19" x14ac:dyDescent="0.2"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4:19" x14ac:dyDescent="0.2"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4:19" x14ac:dyDescent="0.2"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4:19" x14ac:dyDescent="0.2"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4:19" x14ac:dyDescent="0.2"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4:19" x14ac:dyDescent="0.2"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4:19" x14ac:dyDescent="0.2"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4:19" x14ac:dyDescent="0.2"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4:19" x14ac:dyDescent="0.2"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4:19" x14ac:dyDescent="0.2"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4:19" x14ac:dyDescent="0.2"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4:19" x14ac:dyDescent="0.2"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4:19" x14ac:dyDescent="0.2"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4:19" x14ac:dyDescent="0.2"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4:19" x14ac:dyDescent="0.2"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4:19" x14ac:dyDescent="0.2"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4:19" x14ac:dyDescent="0.2"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4:19" x14ac:dyDescent="0.2"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4:19" x14ac:dyDescent="0.2"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4:19" x14ac:dyDescent="0.2"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4:19" x14ac:dyDescent="0.2"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4:19" x14ac:dyDescent="0.2"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4:19" x14ac:dyDescent="0.2"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4:19" x14ac:dyDescent="0.2"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4:19" x14ac:dyDescent="0.2"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4:19" x14ac:dyDescent="0.2"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4:19" x14ac:dyDescent="0.2"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4:19" x14ac:dyDescent="0.2"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4:19" x14ac:dyDescent="0.2"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4:19" x14ac:dyDescent="0.2"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4:19" x14ac:dyDescent="0.2"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4:19" x14ac:dyDescent="0.2"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4:19" x14ac:dyDescent="0.2"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4:19" x14ac:dyDescent="0.2"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4:19" x14ac:dyDescent="0.2"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4:19" x14ac:dyDescent="0.2"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4:19" x14ac:dyDescent="0.2"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4:19" x14ac:dyDescent="0.2"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4:19" x14ac:dyDescent="0.2"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4:19" x14ac:dyDescent="0.2"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4:19" x14ac:dyDescent="0.2"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4:19" x14ac:dyDescent="0.2"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4:19" x14ac:dyDescent="0.2"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4:19" x14ac:dyDescent="0.2"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4:19" x14ac:dyDescent="0.2"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4:19" x14ac:dyDescent="0.2"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4:19" x14ac:dyDescent="0.2"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4:19" x14ac:dyDescent="0.2"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4:19" x14ac:dyDescent="0.2"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4:19" x14ac:dyDescent="0.2"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4:19" x14ac:dyDescent="0.2"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4:19" x14ac:dyDescent="0.2"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4:19" x14ac:dyDescent="0.2"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4:19" x14ac:dyDescent="0.2"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4:19" x14ac:dyDescent="0.2"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4:19" x14ac:dyDescent="0.2"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4:19" x14ac:dyDescent="0.2"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4:19" x14ac:dyDescent="0.2"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4:19" x14ac:dyDescent="0.2"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4:19" x14ac:dyDescent="0.2"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4:19" x14ac:dyDescent="0.2"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4:19" x14ac:dyDescent="0.2"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4:19" x14ac:dyDescent="0.2"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4:19" x14ac:dyDescent="0.2"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4:19" x14ac:dyDescent="0.2"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4:19" x14ac:dyDescent="0.2"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4:19" x14ac:dyDescent="0.2"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4:19" x14ac:dyDescent="0.2"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4:19" x14ac:dyDescent="0.2"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4:19" x14ac:dyDescent="0.2"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4:19" x14ac:dyDescent="0.2"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4:19" x14ac:dyDescent="0.2"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4:19" x14ac:dyDescent="0.2"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4:19" x14ac:dyDescent="0.2"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4:19" x14ac:dyDescent="0.2"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4:19" x14ac:dyDescent="0.2"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4:19" x14ac:dyDescent="0.2"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4:19" x14ac:dyDescent="0.2"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4:19" x14ac:dyDescent="0.2"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4:19" x14ac:dyDescent="0.2"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4:19" x14ac:dyDescent="0.2"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4:19" x14ac:dyDescent="0.2"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4:19" x14ac:dyDescent="0.2"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4:19" x14ac:dyDescent="0.2"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4:19" x14ac:dyDescent="0.2"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4:19" x14ac:dyDescent="0.2"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4:19" x14ac:dyDescent="0.2"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4:19" x14ac:dyDescent="0.2"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4:19" x14ac:dyDescent="0.2"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4:19" x14ac:dyDescent="0.2"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4:19" x14ac:dyDescent="0.2"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4:19" x14ac:dyDescent="0.2"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4:19" x14ac:dyDescent="0.2"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4:19" x14ac:dyDescent="0.2"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4:19" x14ac:dyDescent="0.2"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4:19" x14ac:dyDescent="0.2"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4:19" x14ac:dyDescent="0.2"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4:19" x14ac:dyDescent="0.2"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4:19" x14ac:dyDescent="0.2"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4:19" x14ac:dyDescent="0.2"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4:19" x14ac:dyDescent="0.2"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4:19" x14ac:dyDescent="0.2"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4:19" x14ac:dyDescent="0.2"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4:19" x14ac:dyDescent="0.2"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4:19" x14ac:dyDescent="0.2"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4:19" x14ac:dyDescent="0.2"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4:19" x14ac:dyDescent="0.2"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4:19" x14ac:dyDescent="0.2"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4:19" x14ac:dyDescent="0.2"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4:19" x14ac:dyDescent="0.2"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4:19" x14ac:dyDescent="0.2"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4:19" x14ac:dyDescent="0.2"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4:19" x14ac:dyDescent="0.2"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4:19" x14ac:dyDescent="0.2"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4:19" x14ac:dyDescent="0.2"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4:19" x14ac:dyDescent="0.2"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4:19" x14ac:dyDescent="0.2"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4:19" x14ac:dyDescent="0.2"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4:19" x14ac:dyDescent="0.2"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4:19" x14ac:dyDescent="0.2"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4:19" x14ac:dyDescent="0.2"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4:19" x14ac:dyDescent="0.2"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4:19" x14ac:dyDescent="0.2"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4:19" x14ac:dyDescent="0.2"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4:19" x14ac:dyDescent="0.2"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4:19" x14ac:dyDescent="0.2"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4:19" x14ac:dyDescent="0.2"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4:19" x14ac:dyDescent="0.2"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4:19" x14ac:dyDescent="0.2"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4:19" x14ac:dyDescent="0.2"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4:19" x14ac:dyDescent="0.2"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4:19" x14ac:dyDescent="0.2"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4:19" x14ac:dyDescent="0.2"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4:19" x14ac:dyDescent="0.2"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4:19" x14ac:dyDescent="0.2"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4:19" x14ac:dyDescent="0.2"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4:19" x14ac:dyDescent="0.2"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4:19" x14ac:dyDescent="0.2"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4:19" x14ac:dyDescent="0.2"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4:19" x14ac:dyDescent="0.2"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4:19" x14ac:dyDescent="0.2"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4:19" x14ac:dyDescent="0.2"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4:19" x14ac:dyDescent="0.2"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4:19" x14ac:dyDescent="0.2"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4:19" x14ac:dyDescent="0.2"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4:19" x14ac:dyDescent="0.2"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4:19" x14ac:dyDescent="0.2"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4:19" x14ac:dyDescent="0.2"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4:19" x14ac:dyDescent="0.2"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4:19" x14ac:dyDescent="0.2"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4:19" x14ac:dyDescent="0.2"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4:19" x14ac:dyDescent="0.2"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4:19" x14ac:dyDescent="0.2"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4:19" x14ac:dyDescent="0.2"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4:19" x14ac:dyDescent="0.2"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4:19" x14ac:dyDescent="0.2"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4:19" x14ac:dyDescent="0.2"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4:19" x14ac:dyDescent="0.2"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4:19" x14ac:dyDescent="0.2"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4:19" x14ac:dyDescent="0.2"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4:19" x14ac:dyDescent="0.2"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4:19" x14ac:dyDescent="0.2"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4:19" x14ac:dyDescent="0.2"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4:19" x14ac:dyDescent="0.2"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4:19" x14ac:dyDescent="0.2"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4:19" x14ac:dyDescent="0.2"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4:19" x14ac:dyDescent="0.2"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4:19" x14ac:dyDescent="0.2"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4:19" x14ac:dyDescent="0.2"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4:19" x14ac:dyDescent="0.2"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4:19" x14ac:dyDescent="0.2"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4:19" x14ac:dyDescent="0.2"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4:19" x14ac:dyDescent="0.2"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4:19" x14ac:dyDescent="0.2"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4:19" x14ac:dyDescent="0.2"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4:19" x14ac:dyDescent="0.2"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4:19" x14ac:dyDescent="0.2"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4:19" x14ac:dyDescent="0.2"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4:19" x14ac:dyDescent="0.2"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4:19" x14ac:dyDescent="0.2"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4:19" x14ac:dyDescent="0.2"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4:19" x14ac:dyDescent="0.2"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4:19" x14ac:dyDescent="0.2"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4:19" x14ac:dyDescent="0.2"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4:19" x14ac:dyDescent="0.2"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4:19" x14ac:dyDescent="0.2"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4:19" x14ac:dyDescent="0.2"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4:19" x14ac:dyDescent="0.2"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4:19" x14ac:dyDescent="0.2"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4:19" x14ac:dyDescent="0.2"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4:19" x14ac:dyDescent="0.2"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4:19" x14ac:dyDescent="0.2"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4:19" x14ac:dyDescent="0.2"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4:19" x14ac:dyDescent="0.2"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4:19" x14ac:dyDescent="0.2"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4:19" x14ac:dyDescent="0.2"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4:19" x14ac:dyDescent="0.2"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4:19" x14ac:dyDescent="0.2"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4:19" x14ac:dyDescent="0.2"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4:19" x14ac:dyDescent="0.2"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4:19" x14ac:dyDescent="0.2"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4:19" x14ac:dyDescent="0.2"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4:19" x14ac:dyDescent="0.2"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4:19" x14ac:dyDescent="0.2"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4:19" x14ac:dyDescent="0.2"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4:19" x14ac:dyDescent="0.2"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4:19" x14ac:dyDescent="0.2"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4:19" x14ac:dyDescent="0.2"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4:19" x14ac:dyDescent="0.2"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4:19" x14ac:dyDescent="0.2"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4:19" x14ac:dyDescent="0.2"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4:19" x14ac:dyDescent="0.2"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4:19" x14ac:dyDescent="0.2"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4:19" x14ac:dyDescent="0.2"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4:19" x14ac:dyDescent="0.2"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4:19" x14ac:dyDescent="0.2"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4:19" x14ac:dyDescent="0.2"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4:19" x14ac:dyDescent="0.2"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4:19" x14ac:dyDescent="0.2"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4:19" x14ac:dyDescent="0.2"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4:19" x14ac:dyDescent="0.2"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4:19" x14ac:dyDescent="0.2"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4:19" x14ac:dyDescent="0.2"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4:19" x14ac:dyDescent="0.2"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4:19" x14ac:dyDescent="0.2"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4:19" x14ac:dyDescent="0.2"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4:19" x14ac:dyDescent="0.2"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4:19" x14ac:dyDescent="0.2"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4:19" x14ac:dyDescent="0.2"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4:19" x14ac:dyDescent="0.2"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4:19" x14ac:dyDescent="0.2"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4:19" x14ac:dyDescent="0.2"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4:19" x14ac:dyDescent="0.2"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4:19" x14ac:dyDescent="0.2"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4:19" x14ac:dyDescent="0.2"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4:19" x14ac:dyDescent="0.2"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4:19" x14ac:dyDescent="0.2"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4:19" x14ac:dyDescent="0.2"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4:19" x14ac:dyDescent="0.2"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4:19" x14ac:dyDescent="0.2"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4:19" x14ac:dyDescent="0.2"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4:19" x14ac:dyDescent="0.2"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4:19" x14ac:dyDescent="0.2"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4:19" x14ac:dyDescent="0.2"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4:19" x14ac:dyDescent="0.2"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4:19" x14ac:dyDescent="0.2"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4:19" x14ac:dyDescent="0.2"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4:19" x14ac:dyDescent="0.2"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4:19" x14ac:dyDescent="0.2"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4:19" x14ac:dyDescent="0.2"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4:19" x14ac:dyDescent="0.2"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4:19" x14ac:dyDescent="0.2"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4:19" x14ac:dyDescent="0.2"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4:19" x14ac:dyDescent="0.2"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4:19" x14ac:dyDescent="0.2"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4:19" x14ac:dyDescent="0.2"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4:19" x14ac:dyDescent="0.2"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4:19" x14ac:dyDescent="0.2"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4:19" x14ac:dyDescent="0.2"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4:19" x14ac:dyDescent="0.2"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4:19" x14ac:dyDescent="0.2"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4:19" x14ac:dyDescent="0.2"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4:19" x14ac:dyDescent="0.2"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4:19" x14ac:dyDescent="0.2"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4:19" x14ac:dyDescent="0.2"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4:19" x14ac:dyDescent="0.2"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4:19" x14ac:dyDescent="0.2"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4:19" x14ac:dyDescent="0.2"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4:19" x14ac:dyDescent="0.2"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4:19" x14ac:dyDescent="0.2"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4:19" x14ac:dyDescent="0.2"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4:19" x14ac:dyDescent="0.2"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4:19" x14ac:dyDescent="0.2"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4:19" x14ac:dyDescent="0.2"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4:19" x14ac:dyDescent="0.2"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4:19" x14ac:dyDescent="0.2"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4:19" x14ac:dyDescent="0.2"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4:19" x14ac:dyDescent="0.2"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4:19" x14ac:dyDescent="0.2"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4:19" x14ac:dyDescent="0.2"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4:19" x14ac:dyDescent="0.2"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4:19" x14ac:dyDescent="0.2"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4:19" x14ac:dyDescent="0.2"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4:19" x14ac:dyDescent="0.2"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4:19" x14ac:dyDescent="0.2"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4:19" x14ac:dyDescent="0.2"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4:19" x14ac:dyDescent="0.2"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4:19" x14ac:dyDescent="0.2"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4:19" x14ac:dyDescent="0.2"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4:19" x14ac:dyDescent="0.2"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4:19" x14ac:dyDescent="0.2"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4:19" x14ac:dyDescent="0.2"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4:19" x14ac:dyDescent="0.2"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4:19" x14ac:dyDescent="0.2"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4:19" x14ac:dyDescent="0.2"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4:19" x14ac:dyDescent="0.2"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4:19" x14ac:dyDescent="0.2"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4:19" x14ac:dyDescent="0.2"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4:19" x14ac:dyDescent="0.2"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4:19" x14ac:dyDescent="0.2"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4:19" x14ac:dyDescent="0.2"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4:19" x14ac:dyDescent="0.2"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4:19" x14ac:dyDescent="0.2"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4:19" x14ac:dyDescent="0.2"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4:19" x14ac:dyDescent="0.2"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4:19" x14ac:dyDescent="0.2"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4:19" x14ac:dyDescent="0.2"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4:19" x14ac:dyDescent="0.2"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4:19" x14ac:dyDescent="0.2"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4:19" x14ac:dyDescent="0.2"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4:19" x14ac:dyDescent="0.2"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4:19" x14ac:dyDescent="0.2"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4:19" x14ac:dyDescent="0.2"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4:19" x14ac:dyDescent="0.2"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4:19" x14ac:dyDescent="0.2"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4:19" x14ac:dyDescent="0.2"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4:19" x14ac:dyDescent="0.2"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4:19" x14ac:dyDescent="0.2"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4:19" x14ac:dyDescent="0.2"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4:19" x14ac:dyDescent="0.2"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4:19" x14ac:dyDescent="0.2"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4:19" x14ac:dyDescent="0.2"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4:19" x14ac:dyDescent="0.2"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4:19" x14ac:dyDescent="0.2"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4:19" x14ac:dyDescent="0.2"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4:19" x14ac:dyDescent="0.2"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4:19" x14ac:dyDescent="0.2"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4:19" x14ac:dyDescent="0.2"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4:19" x14ac:dyDescent="0.2"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4:19" x14ac:dyDescent="0.2"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4:19" x14ac:dyDescent="0.2"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4:19" x14ac:dyDescent="0.2"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4:19" x14ac:dyDescent="0.2"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4:19" x14ac:dyDescent="0.2"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4:19" x14ac:dyDescent="0.2"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4:19" x14ac:dyDescent="0.2"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4:19" x14ac:dyDescent="0.2"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4:19" x14ac:dyDescent="0.2"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4:19" x14ac:dyDescent="0.2"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4:19" x14ac:dyDescent="0.2"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4:19" x14ac:dyDescent="0.2"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4:19" x14ac:dyDescent="0.2"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4:19" x14ac:dyDescent="0.2"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4:19" x14ac:dyDescent="0.2"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4:19" x14ac:dyDescent="0.2"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4:19" x14ac:dyDescent="0.2"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4:19" x14ac:dyDescent="0.2"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4:19" x14ac:dyDescent="0.2"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4:19" x14ac:dyDescent="0.2"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4:19" x14ac:dyDescent="0.2"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4:19" x14ac:dyDescent="0.2"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4:19" x14ac:dyDescent="0.2"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4:19" x14ac:dyDescent="0.2"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4:19" x14ac:dyDescent="0.2"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4:19" x14ac:dyDescent="0.2"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4:19" x14ac:dyDescent="0.2"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4:19" x14ac:dyDescent="0.2"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4:19" x14ac:dyDescent="0.2"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4:19" x14ac:dyDescent="0.2"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4:19" x14ac:dyDescent="0.2"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4:19" x14ac:dyDescent="0.2"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4:19" x14ac:dyDescent="0.2"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4:19" x14ac:dyDescent="0.2"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4:19" x14ac:dyDescent="0.2"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4:19" x14ac:dyDescent="0.2"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4:19" x14ac:dyDescent="0.2"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4:19" x14ac:dyDescent="0.2"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4:19" x14ac:dyDescent="0.2"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4:19" x14ac:dyDescent="0.2"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4:19" x14ac:dyDescent="0.2"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4:19" x14ac:dyDescent="0.2"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4:19" x14ac:dyDescent="0.2"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4:19" x14ac:dyDescent="0.2"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4:19" x14ac:dyDescent="0.2"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4:19" x14ac:dyDescent="0.2"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4:19" x14ac:dyDescent="0.2"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4:19" x14ac:dyDescent="0.2"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4:19" x14ac:dyDescent="0.2"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4:19" x14ac:dyDescent="0.2"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4:19" x14ac:dyDescent="0.2"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4:19" x14ac:dyDescent="0.2"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4:19" x14ac:dyDescent="0.2"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4:19" x14ac:dyDescent="0.2"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4:19" x14ac:dyDescent="0.2"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4:19" x14ac:dyDescent="0.2"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4:19" x14ac:dyDescent="0.2"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4:19" x14ac:dyDescent="0.2"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4:19" x14ac:dyDescent="0.2"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4:19" x14ac:dyDescent="0.2"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4:19" x14ac:dyDescent="0.2"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4:19" x14ac:dyDescent="0.2"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4:19" x14ac:dyDescent="0.2"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4:19" x14ac:dyDescent="0.2"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4:19" x14ac:dyDescent="0.2"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4:19" x14ac:dyDescent="0.2"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4:19" x14ac:dyDescent="0.2"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4:19" x14ac:dyDescent="0.2"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4:19" x14ac:dyDescent="0.2"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4:19" x14ac:dyDescent="0.2"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4:19" x14ac:dyDescent="0.2"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4:19" x14ac:dyDescent="0.2"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4:19" x14ac:dyDescent="0.2"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4:19" x14ac:dyDescent="0.2"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4:19" x14ac:dyDescent="0.2"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4:19" x14ac:dyDescent="0.2"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4:19" x14ac:dyDescent="0.2"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4:19" x14ac:dyDescent="0.2"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4:19" x14ac:dyDescent="0.2"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4:19" x14ac:dyDescent="0.2"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4:19" x14ac:dyDescent="0.2"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4:19" x14ac:dyDescent="0.2"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4:19" x14ac:dyDescent="0.2"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4:19" x14ac:dyDescent="0.2"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4:19" x14ac:dyDescent="0.2"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4:19" x14ac:dyDescent="0.2"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4:19" x14ac:dyDescent="0.2"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4:19" x14ac:dyDescent="0.2"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4:19" x14ac:dyDescent="0.2"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4:19" x14ac:dyDescent="0.2"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4:19" x14ac:dyDescent="0.2"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4:19" x14ac:dyDescent="0.2"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spans="4:19" x14ac:dyDescent="0.2"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  <row r="996" spans="4:19" x14ac:dyDescent="0.2"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</row>
    <row r="997" spans="4:19" x14ac:dyDescent="0.2"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</row>
    <row r="998" spans="4:19" x14ac:dyDescent="0.2"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</row>
    <row r="999" spans="4:19" x14ac:dyDescent="0.2"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</row>
    <row r="1000" spans="4:19" x14ac:dyDescent="0.2"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</row>
    <row r="1001" spans="4:19" x14ac:dyDescent="0.2"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</row>
    <row r="1002" spans="4:19" x14ac:dyDescent="0.2"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</row>
    <row r="1003" spans="4:19" x14ac:dyDescent="0.2"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</row>
    <row r="1004" spans="4:19" x14ac:dyDescent="0.2"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</row>
    <row r="1005" spans="4:19" x14ac:dyDescent="0.2"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</row>
    <row r="1006" spans="4:19" x14ac:dyDescent="0.2"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</row>
    <row r="1007" spans="4:19" x14ac:dyDescent="0.2"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</row>
    <row r="1008" spans="4:19" x14ac:dyDescent="0.2"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</row>
    <row r="1009" spans="4:19" x14ac:dyDescent="0.2"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</row>
    <row r="1010" spans="4:19" x14ac:dyDescent="0.2"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</row>
    <row r="1011" spans="4:19" x14ac:dyDescent="0.2"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</row>
    <row r="1012" spans="4:19" x14ac:dyDescent="0.2"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</row>
    <row r="1013" spans="4:19" x14ac:dyDescent="0.2"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</row>
    <row r="1014" spans="4:19" x14ac:dyDescent="0.2"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</row>
    <row r="1015" spans="4:19" x14ac:dyDescent="0.2"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</row>
    <row r="1016" spans="4:19" x14ac:dyDescent="0.2"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</row>
    <row r="1017" spans="4:19" x14ac:dyDescent="0.2"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</row>
    <row r="1018" spans="4:19" x14ac:dyDescent="0.2"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</row>
    <row r="1019" spans="4:19" x14ac:dyDescent="0.2"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</row>
    <row r="1020" spans="4:19" x14ac:dyDescent="0.2"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</row>
    <row r="1021" spans="4:19" x14ac:dyDescent="0.2"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</row>
    <row r="1022" spans="4:19" x14ac:dyDescent="0.2"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</row>
    <row r="1023" spans="4:19" x14ac:dyDescent="0.2"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</row>
    <row r="1024" spans="4:19" x14ac:dyDescent="0.2"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</row>
    <row r="1025" spans="4:19" x14ac:dyDescent="0.2"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</row>
    <row r="1026" spans="4:19" x14ac:dyDescent="0.2"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</row>
    <row r="1027" spans="4:19" x14ac:dyDescent="0.2"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</row>
    <row r="1028" spans="4:19" x14ac:dyDescent="0.2"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</row>
    <row r="1029" spans="4:19" x14ac:dyDescent="0.2"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</row>
    <row r="1030" spans="4:19" x14ac:dyDescent="0.2"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</row>
    <row r="1031" spans="4:19" x14ac:dyDescent="0.2"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</row>
    <row r="1032" spans="4:19" x14ac:dyDescent="0.2"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</row>
    <row r="1033" spans="4:19" x14ac:dyDescent="0.2"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</row>
    <row r="1034" spans="4:19" x14ac:dyDescent="0.2"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</row>
    <row r="1035" spans="4:19" x14ac:dyDescent="0.2"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</row>
    <row r="1036" spans="4:19" x14ac:dyDescent="0.2"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</row>
    <row r="1037" spans="4:19" x14ac:dyDescent="0.2"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</row>
    <row r="1038" spans="4:19" x14ac:dyDescent="0.2"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</row>
    <row r="1039" spans="4:19" x14ac:dyDescent="0.2"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</row>
    <row r="1040" spans="4:19" x14ac:dyDescent="0.2"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</row>
    <row r="1041" spans="4:19" x14ac:dyDescent="0.2"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</row>
    <row r="1042" spans="4:19" x14ac:dyDescent="0.2"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</row>
    <row r="1043" spans="4:19" x14ac:dyDescent="0.2"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</row>
    <row r="1044" spans="4:19" x14ac:dyDescent="0.2"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</row>
    <row r="1045" spans="4:19" x14ac:dyDescent="0.2"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</row>
    <row r="1046" spans="4:19" x14ac:dyDescent="0.2"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</row>
    <row r="1047" spans="4:19" x14ac:dyDescent="0.2"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</row>
    <row r="1048" spans="4:19" x14ac:dyDescent="0.2"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</row>
    <row r="1049" spans="4:19" x14ac:dyDescent="0.2"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</row>
    <row r="1050" spans="4:19" x14ac:dyDescent="0.2"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</row>
    <row r="1051" spans="4:19" x14ac:dyDescent="0.2"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</row>
    <row r="1052" spans="4:19" x14ac:dyDescent="0.2"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</row>
    <row r="1053" spans="4:19" x14ac:dyDescent="0.2"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</row>
    <row r="1054" spans="4:19" x14ac:dyDescent="0.2"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</row>
    <row r="1055" spans="4:19" x14ac:dyDescent="0.2"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</row>
    <row r="1056" spans="4:19" x14ac:dyDescent="0.2"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</row>
    <row r="1057" spans="4:19" x14ac:dyDescent="0.2"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</row>
    <row r="1058" spans="4:19" x14ac:dyDescent="0.2"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</row>
    <row r="1059" spans="4:19" x14ac:dyDescent="0.2"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</row>
    <row r="1060" spans="4:19" x14ac:dyDescent="0.2"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</row>
    <row r="1061" spans="4:19" x14ac:dyDescent="0.2"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</row>
    <row r="1062" spans="4:19" x14ac:dyDescent="0.2"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</row>
    <row r="1063" spans="4:19" x14ac:dyDescent="0.2"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</row>
    <row r="1064" spans="4:19" x14ac:dyDescent="0.2"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</row>
    <row r="1065" spans="4:19" x14ac:dyDescent="0.2"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</row>
    <row r="1066" spans="4:19" x14ac:dyDescent="0.2"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</row>
    <row r="1067" spans="4:19" x14ac:dyDescent="0.2"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</row>
    <row r="1068" spans="4:19" x14ac:dyDescent="0.2"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</row>
    <row r="1069" spans="4:19" x14ac:dyDescent="0.2"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</row>
    <row r="1070" spans="4:19" x14ac:dyDescent="0.2"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</row>
    <row r="1071" spans="4:19" x14ac:dyDescent="0.2"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</row>
    <row r="1072" spans="4:19" x14ac:dyDescent="0.2"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</row>
    <row r="1073" spans="4:19" x14ac:dyDescent="0.2"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</row>
    <row r="1074" spans="4:19" x14ac:dyDescent="0.2"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</row>
    <row r="1075" spans="4:19" x14ac:dyDescent="0.2"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</row>
    <row r="1076" spans="4:19" x14ac:dyDescent="0.2"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</row>
    <row r="1077" spans="4:19" x14ac:dyDescent="0.2"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</row>
    <row r="1078" spans="4:19" x14ac:dyDescent="0.2"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</row>
    <row r="1079" spans="4:19" x14ac:dyDescent="0.2"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</row>
    <row r="1080" spans="4:19" x14ac:dyDescent="0.2"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</row>
    <row r="1081" spans="4:19" x14ac:dyDescent="0.2"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</row>
    <row r="1082" spans="4:19" x14ac:dyDescent="0.2"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</row>
    <row r="1083" spans="4:19" x14ac:dyDescent="0.2"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</row>
    <row r="1084" spans="4:19" x14ac:dyDescent="0.2"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</row>
    <row r="1085" spans="4:19" x14ac:dyDescent="0.2"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</row>
    <row r="1086" spans="4:19" x14ac:dyDescent="0.2"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</row>
    <row r="1087" spans="4:19" x14ac:dyDescent="0.2"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</row>
    <row r="1088" spans="4:19" x14ac:dyDescent="0.2"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</row>
    <row r="1089" spans="4:19" x14ac:dyDescent="0.2"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</row>
    <row r="1090" spans="4:19" x14ac:dyDescent="0.2"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</row>
    <row r="1091" spans="4:19" x14ac:dyDescent="0.2"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</row>
    <row r="1092" spans="4:19" x14ac:dyDescent="0.2"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</row>
    <row r="1093" spans="4:19" x14ac:dyDescent="0.2"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</row>
    <row r="1094" spans="4:19" x14ac:dyDescent="0.2"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</row>
    <row r="1095" spans="4:19" x14ac:dyDescent="0.2"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</row>
    <row r="1096" spans="4:19" x14ac:dyDescent="0.2"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</row>
    <row r="1097" spans="4:19" x14ac:dyDescent="0.2"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</row>
    <row r="1098" spans="4:19" x14ac:dyDescent="0.2"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</row>
    <row r="1099" spans="4:19" x14ac:dyDescent="0.2"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</row>
    <row r="1100" spans="4:19" x14ac:dyDescent="0.2"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</row>
    <row r="1101" spans="4:19" x14ac:dyDescent="0.2"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</row>
    <row r="1102" spans="4:19" x14ac:dyDescent="0.2"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</row>
    <row r="1103" spans="4:19" x14ac:dyDescent="0.2"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</row>
    <row r="1104" spans="4:19" x14ac:dyDescent="0.2"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</row>
    <row r="1105" spans="4:19" x14ac:dyDescent="0.2"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</row>
    <row r="1106" spans="4:19" x14ac:dyDescent="0.2"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</row>
    <row r="1107" spans="4:19" x14ac:dyDescent="0.2"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</row>
    <row r="1108" spans="4:19" x14ac:dyDescent="0.2"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</row>
    <row r="1109" spans="4:19" x14ac:dyDescent="0.2"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</row>
    <row r="1110" spans="4:19" x14ac:dyDescent="0.2"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</row>
    <row r="1111" spans="4:19" x14ac:dyDescent="0.2"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</row>
    <row r="1112" spans="4:19" x14ac:dyDescent="0.2"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</row>
    <row r="1113" spans="4:19" x14ac:dyDescent="0.2"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</row>
    <row r="1114" spans="4:19" x14ac:dyDescent="0.2"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</row>
    <row r="1115" spans="4:19" x14ac:dyDescent="0.2"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</row>
    <row r="1116" spans="4:19" x14ac:dyDescent="0.2"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</row>
    <row r="1117" spans="4:19" x14ac:dyDescent="0.2"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</row>
    <row r="1118" spans="4:19" x14ac:dyDescent="0.2"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</row>
    <row r="1119" spans="4:19" x14ac:dyDescent="0.2"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</row>
    <row r="1120" spans="4:19" x14ac:dyDescent="0.2"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</row>
    <row r="1121" spans="4:19" x14ac:dyDescent="0.2"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</row>
    <row r="1122" spans="4:19" x14ac:dyDescent="0.2"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</row>
    <row r="1123" spans="4:19" x14ac:dyDescent="0.2"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</row>
    <row r="1124" spans="4:19" x14ac:dyDescent="0.2"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</row>
    <row r="1125" spans="4:19" x14ac:dyDescent="0.2"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</row>
    <row r="1126" spans="4:19" x14ac:dyDescent="0.2"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</row>
    <row r="1127" spans="4:19" x14ac:dyDescent="0.2"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</row>
    <row r="1128" spans="4:19" x14ac:dyDescent="0.2"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</row>
    <row r="1129" spans="4:19" x14ac:dyDescent="0.2"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</row>
    <row r="1130" spans="4:19" x14ac:dyDescent="0.2"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</row>
    <row r="1131" spans="4:19" x14ac:dyDescent="0.2"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</row>
    <row r="1132" spans="4:19" x14ac:dyDescent="0.2"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</row>
    <row r="1133" spans="4:19" x14ac:dyDescent="0.2"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</row>
    <row r="1134" spans="4:19" x14ac:dyDescent="0.2"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</row>
    <row r="1135" spans="4:19" x14ac:dyDescent="0.2"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</row>
    <row r="1136" spans="4:19" x14ac:dyDescent="0.2"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</row>
    <row r="1137" spans="4:19" x14ac:dyDescent="0.2"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</row>
    <row r="1138" spans="4:19" x14ac:dyDescent="0.2"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</row>
    <row r="1139" spans="4:19" x14ac:dyDescent="0.2"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</row>
    <row r="1140" spans="4:19" x14ac:dyDescent="0.2"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</row>
    <row r="1141" spans="4:19" x14ac:dyDescent="0.2"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</row>
    <row r="1142" spans="4:19" x14ac:dyDescent="0.2"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</row>
    <row r="1143" spans="4:19" x14ac:dyDescent="0.2"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</row>
    <row r="1144" spans="4:19" x14ac:dyDescent="0.2"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</row>
    <row r="1145" spans="4:19" x14ac:dyDescent="0.2"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</row>
    <row r="1146" spans="4:19" x14ac:dyDescent="0.2"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</row>
    <row r="1147" spans="4:19" x14ac:dyDescent="0.2"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</row>
    <row r="1148" spans="4:19" x14ac:dyDescent="0.2"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</row>
    <row r="1149" spans="4:19" x14ac:dyDescent="0.2"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</row>
    <row r="1150" spans="4:19" x14ac:dyDescent="0.2"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</row>
    <row r="1151" spans="4:19" x14ac:dyDescent="0.2"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</row>
    <row r="1152" spans="4:19" x14ac:dyDescent="0.2"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</row>
    <row r="1153" spans="4:19" x14ac:dyDescent="0.2"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</row>
    <row r="1154" spans="4:19" x14ac:dyDescent="0.2"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</row>
    <row r="1155" spans="4:19" x14ac:dyDescent="0.2"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</row>
    <row r="1156" spans="4:19" x14ac:dyDescent="0.2"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</row>
    <row r="1157" spans="4:19" x14ac:dyDescent="0.2"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</row>
    <row r="1158" spans="4:19" x14ac:dyDescent="0.2"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</row>
    <row r="1159" spans="4:19" x14ac:dyDescent="0.2"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</row>
    <row r="1160" spans="4:19" x14ac:dyDescent="0.2"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</row>
    <row r="1161" spans="4:19" x14ac:dyDescent="0.2"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</row>
    <row r="1162" spans="4:19" x14ac:dyDescent="0.2"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</row>
    <row r="1163" spans="4:19" x14ac:dyDescent="0.2"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</row>
    <row r="1164" spans="4:19" x14ac:dyDescent="0.2"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</row>
    <row r="1165" spans="4:19" x14ac:dyDescent="0.2"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</row>
    <row r="1166" spans="4:19" x14ac:dyDescent="0.2"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</row>
    <row r="1167" spans="4:19" x14ac:dyDescent="0.2"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</row>
    <row r="1168" spans="4:19" x14ac:dyDescent="0.2"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</row>
    <row r="1169" spans="4:19" x14ac:dyDescent="0.2"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</row>
    <row r="1170" spans="4:19" x14ac:dyDescent="0.2"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</row>
    <row r="1171" spans="4:19" x14ac:dyDescent="0.2"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</row>
    <row r="1172" spans="4:19" x14ac:dyDescent="0.2"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</row>
    <row r="1173" spans="4:19" x14ac:dyDescent="0.2"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</row>
    <row r="1174" spans="4:19" x14ac:dyDescent="0.2"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</row>
    <row r="1175" spans="4:19" x14ac:dyDescent="0.2"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</row>
    <row r="1176" spans="4:19" x14ac:dyDescent="0.2"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</row>
    <row r="1177" spans="4:19" x14ac:dyDescent="0.2"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</row>
    <row r="1178" spans="4:19" x14ac:dyDescent="0.2"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</row>
    <row r="1179" spans="4:19" x14ac:dyDescent="0.2"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</row>
    <row r="1180" spans="4:19" x14ac:dyDescent="0.2"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</row>
    <row r="1181" spans="4:19" x14ac:dyDescent="0.2"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</row>
    <row r="1182" spans="4:19" x14ac:dyDescent="0.2"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</row>
    <row r="1183" spans="4:19" x14ac:dyDescent="0.2"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</row>
    <row r="1184" spans="4:19" x14ac:dyDescent="0.2"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</row>
    <row r="1185" spans="4:19" x14ac:dyDescent="0.2"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</row>
    <row r="1186" spans="4:19" x14ac:dyDescent="0.2"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</row>
    <row r="1187" spans="4:19" x14ac:dyDescent="0.2"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</row>
    <row r="1188" spans="4:19" x14ac:dyDescent="0.2"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</row>
    <row r="1189" spans="4:19" x14ac:dyDescent="0.2"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</row>
    <row r="1190" spans="4:19" x14ac:dyDescent="0.2"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</row>
    <row r="1191" spans="4:19" x14ac:dyDescent="0.2"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</row>
    <row r="1192" spans="4:19" x14ac:dyDescent="0.2"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</row>
    <row r="1193" spans="4:19" x14ac:dyDescent="0.2"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</row>
    <row r="1194" spans="4:19" x14ac:dyDescent="0.2"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</row>
    <row r="1195" spans="4:19" x14ac:dyDescent="0.2"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</row>
    <row r="1196" spans="4:19" x14ac:dyDescent="0.2"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</row>
    <row r="1197" spans="4:19" x14ac:dyDescent="0.2"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</row>
    <row r="1198" spans="4:19" x14ac:dyDescent="0.2"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</row>
    <row r="1199" spans="4:19" x14ac:dyDescent="0.2"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</row>
    <row r="1200" spans="4:19" x14ac:dyDescent="0.2"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</row>
    <row r="1201" spans="4:19" x14ac:dyDescent="0.2"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</row>
    <row r="1202" spans="4:19" x14ac:dyDescent="0.2"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</row>
    <row r="1203" spans="4:19" x14ac:dyDescent="0.2"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</row>
    <row r="1204" spans="4:19" x14ac:dyDescent="0.2"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</row>
    <row r="1205" spans="4:19" x14ac:dyDescent="0.2"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</row>
    <row r="1206" spans="4:19" x14ac:dyDescent="0.2"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</row>
    <row r="1207" spans="4:19" x14ac:dyDescent="0.2"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</row>
    <row r="1208" spans="4:19" x14ac:dyDescent="0.2"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</row>
    <row r="1209" spans="4:19" x14ac:dyDescent="0.2"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</row>
    <row r="1210" spans="4:19" x14ac:dyDescent="0.2"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</row>
    <row r="1211" spans="4:19" x14ac:dyDescent="0.2"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</row>
    <row r="1212" spans="4:19" x14ac:dyDescent="0.2"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</row>
    <row r="1213" spans="4:19" x14ac:dyDescent="0.2"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</row>
    <row r="1214" spans="4:19" x14ac:dyDescent="0.2"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</row>
    <row r="1215" spans="4:19" x14ac:dyDescent="0.2"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</row>
    <row r="1216" spans="4:19" x14ac:dyDescent="0.2"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</row>
    <row r="1217" spans="4:19" x14ac:dyDescent="0.2"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</row>
    <row r="1218" spans="4:19" x14ac:dyDescent="0.2"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</row>
    <row r="1219" spans="4:19" x14ac:dyDescent="0.2"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</row>
    <row r="1220" spans="4:19" x14ac:dyDescent="0.2"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</row>
    <row r="1221" spans="4:19" x14ac:dyDescent="0.2"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</row>
    <row r="1222" spans="4:19" x14ac:dyDescent="0.2"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</row>
    <row r="1223" spans="4:19" x14ac:dyDescent="0.2"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</row>
    <row r="1224" spans="4:19" x14ac:dyDescent="0.2"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</row>
    <row r="1225" spans="4:19" x14ac:dyDescent="0.2"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</row>
    <row r="1226" spans="4:19" x14ac:dyDescent="0.2"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</row>
    <row r="1227" spans="4:19" x14ac:dyDescent="0.2"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</row>
    <row r="1228" spans="4:19" x14ac:dyDescent="0.2"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</row>
    <row r="1229" spans="4:19" x14ac:dyDescent="0.2"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</row>
    <row r="1230" spans="4:19" x14ac:dyDescent="0.2"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</row>
    <row r="1231" spans="4:19" x14ac:dyDescent="0.2"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</row>
    <row r="1232" spans="4:19" x14ac:dyDescent="0.2"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</row>
    <row r="1233" spans="4:19" x14ac:dyDescent="0.2"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</row>
    <row r="1234" spans="4:19" x14ac:dyDescent="0.2"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</row>
    <row r="1235" spans="4:19" x14ac:dyDescent="0.2"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</row>
    <row r="1236" spans="4:19" x14ac:dyDescent="0.2"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</row>
    <row r="1237" spans="4:19" x14ac:dyDescent="0.2"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</row>
    <row r="1238" spans="4:19" x14ac:dyDescent="0.2"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</row>
    <row r="1239" spans="4:19" x14ac:dyDescent="0.2"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</row>
    <row r="1240" spans="4:19" x14ac:dyDescent="0.2"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</row>
    <row r="1241" spans="4:19" x14ac:dyDescent="0.2"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</row>
    <row r="1242" spans="4:19" x14ac:dyDescent="0.2"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</row>
    <row r="1243" spans="4:19" x14ac:dyDescent="0.2"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</row>
    <row r="1244" spans="4:19" x14ac:dyDescent="0.2"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</row>
    <row r="1245" spans="4:19" x14ac:dyDescent="0.2"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</row>
    <row r="1246" spans="4:19" x14ac:dyDescent="0.2"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</row>
    <row r="1247" spans="4:19" x14ac:dyDescent="0.2"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</row>
    <row r="1248" spans="4:19" x14ac:dyDescent="0.2"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</row>
    <row r="1249" spans="4:19" x14ac:dyDescent="0.2"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</row>
    <row r="1250" spans="4:19" x14ac:dyDescent="0.2"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</row>
    <row r="1251" spans="4:19" x14ac:dyDescent="0.2"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</row>
    <row r="1252" spans="4:19" x14ac:dyDescent="0.2"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</row>
    <row r="1253" spans="4:19" x14ac:dyDescent="0.2"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</row>
    <row r="1254" spans="4:19" x14ac:dyDescent="0.2"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</row>
    <row r="1255" spans="4:19" x14ac:dyDescent="0.2"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</row>
    <row r="1256" spans="4:19" x14ac:dyDescent="0.2"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</row>
    <row r="1257" spans="4:19" x14ac:dyDescent="0.2"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</row>
    <row r="1258" spans="4:19" x14ac:dyDescent="0.2"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</row>
    <row r="1259" spans="4:19" x14ac:dyDescent="0.2"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</row>
    <row r="1260" spans="4:19" x14ac:dyDescent="0.2"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</row>
    <row r="1261" spans="4:19" x14ac:dyDescent="0.2"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</row>
    <row r="1262" spans="4:19" x14ac:dyDescent="0.2"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</row>
    <row r="1263" spans="4:19" x14ac:dyDescent="0.2"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</row>
    <row r="1264" spans="4:19" x14ac:dyDescent="0.2"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</row>
    <row r="1265" spans="4:19" x14ac:dyDescent="0.2"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</row>
    <row r="1266" spans="4:19" x14ac:dyDescent="0.2"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</row>
    <row r="1267" spans="4:19" x14ac:dyDescent="0.2"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</row>
    <row r="1268" spans="4:19" x14ac:dyDescent="0.2"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</row>
    <row r="1269" spans="4:19" x14ac:dyDescent="0.2"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</row>
    <row r="1270" spans="4:19" x14ac:dyDescent="0.2"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</row>
    <row r="1271" spans="4:19" x14ac:dyDescent="0.2"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</row>
    <row r="1272" spans="4:19" x14ac:dyDescent="0.2"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</row>
    <row r="1273" spans="4:19" x14ac:dyDescent="0.2"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</row>
    <row r="1274" spans="4:19" x14ac:dyDescent="0.2"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</row>
    <row r="1275" spans="4:19" x14ac:dyDescent="0.2"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</row>
    <row r="1276" spans="4:19" x14ac:dyDescent="0.2"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</row>
    <row r="1277" spans="4:19" x14ac:dyDescent="0.2"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</row>
    <row r="1278" spans="4:19" x14ac:dyDescent="0.2"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</row>
    <row r="1279" spans="4:19" x14ac:dyDescent="0.2"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</row>
    <row r="1280" spans="4:19" x14ac:dyDescent="0.2"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</row>
    <row r="1281" spans="4:19" x14ac:dyDescent="0.2"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</row>
    <row r="1282" spans="4:19" x14ac:dyDescent="0.2"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</row>
    <row r="1283" spans="4:19" x14ac:dyDescent="0.2"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</row>
    <row r="1284" spans="4:19" x14ac:dyDescent="0.2"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</row>
    <row r="1285" spans="4:19" x14ac:dyDescent="0.2"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</row>
    <row r="1286" spans="4:19" x14ac:dyDescent="0.2"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</row>
    <row r="1287" spans="4:19" x14ac:dyDescent="0.2"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</row>
    <row r="1288" spans="4:19" x14ac:dyDescent="0.2"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</row>
    <row r="1289" spans="4:19" x14ac:dyDescent="0.2"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</row>
    <row r="1290" spans="4:19" x14ac:dyDescent="0.2"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</row>
    <row r="1291" spans="4:19" x14ac:dyDescent="0.2"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</row>
    <row r="1292" spans="4:19" x14ac:dyDescent="0.2"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</row>
    <row r="1293" spans="4:19" x14ac:dyDescent="0.2"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</row>
    <row r="1294" spans="4:19" x14ac:dyDescent="0.2"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</row>
    <row r="1295" spans="4:19" x14ac:dyDescent="0.2"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</row>
    <row r="1296" spans="4:19" x14ac:dyDescent="0.2"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</row>
    <row r="1297" spans="4:19" x14ac:dyDescent="0.2"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</row>
    <row r="1298" spans="4:19" x14ac:dyDescent="0.2"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</row>
    <row r="1299" spans="4:19" x14ac:dyDescent="0.2"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</row>
    <row r="1300" spans="4:19" x14ac:dyDescent="0.2"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</row>
    <row r="1301" spans="4:19" x14ac:dyDescent="0.2"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</row>
    <row r="1302" spans="4:19" x14ac:dyDescent="0.2"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</row>
    <row r="1303" spans="4:19" x14ac:dyDescent="0.2"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</row>
    <row r="1304" spans="4:19" x14ac:dyDescent="0.2"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</row>
    <row r="1305" spans="4:19" x14ac:dyDescent="0.2"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</row>
    <row r="1306" spans="4:19" x14ac:dyDescent="0.2"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</row>
    <row r="1307" spans="4:19" x14ac:dyDescent="0.2"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</row>
    <row r="1308" spans="4:19" x14ac:dyDescent="0.2"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</row>
    <row r="1309" spans="4:19" x14ac:dyDescent="0.2"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</row>
    <row r="1310" spans="4:19" x14ac:dyDescent="0.2"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</row>
    <row r="1311" spans="4:19" x14ac:dyDescent="0.2"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</row>
    <row r="1312" spans="4:19" x14ac:dyDescent="0.2"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</row>
    <row r="1313" spans="4:19" x14ac:dyDescent="0.2"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</row>
    <row r="1314" spans="4:19" x14ac:dyDescent="0.2"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</row>
    <row r="1315" spans="4:19" x14ac:dyDescent="0.2"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</row>
    <row r="1316" spans="4:19" x14ac:dyDescent="0.2"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</row>
    <row r="1317" spans="4:19" x14ac:dyDescent="0.2"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</row>
    <row r="1318" spans="4:19" x14ac:dyDescent="0.2"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</row>
    <row r="1319" spans="4:19" x14ac:dyDescent="0.2"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</row>
    <row r="1320" spans="4:19" x14ac:dyDescent="0.2"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</row>
    <row r="1321" spans="4:19" x14ac:dyDescent="0.2"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</row>
    <row r="1322" spans="4:19" x14ac:dyDescent="0.2"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</row>
    <row r="1323" spans="4:19" x14ac:dyDescent="0.2"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</row>
    <row r="1324" spans="4:19" x14ac:dyDescent="0.2"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</row>
    <row r="1325" spans="4:19" x14ac:dyDescent="0.2"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</row>
    <row r="1326" spans="4:19" x14ac:dyDescent="0.2"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</row>
    <row r="1327" spans="4:19" x14ac:dyDescent="0.2"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</row>
    <row r="1328" spans="4:19" x14ac:dyDescent="0.2"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</row>
    <row r="1329" spans="4:19" x14ac:dyDescent="0.2"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</row>
    <row r="1330" spans="4:19" x14ac:dyDescent="0.2"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</row>
    <row r="1331" spans="4:19" x14ac:dyDescent="0.2"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</row>
    <row r="1332" spans="4:19" x14ac:dyDescent="0.2"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</row>
    <row r="1333" spans="4:19" x14ac:dyDescent="0.2"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</row>
    <row r="1334" spans="4:19" x14ac:dyDescent="0.2"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</row>
    <row r="1335" spans="4:19" x14ac:dyDescent="0.2"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</row>
    <row r="1336" spans="4:19" x14ac:dyDescent="0.2"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</row>
    <row r="1337" spans="4:19" x14ac:dyDescent="0.2"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</row>
    <row r="1338" spans="4:19" x14ac:dyDescent="0.2"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</row>
    <row r="1339" spans="4:19" x14ac:dyDescent="0.2"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</row>
    <row r="1340" spans="4:19" x14ac:dyDescent="0.2"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</row>
    <row r="1341" spans="4:19" x14ac:dyDescent="0.2"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</row>
    <row r="1342" spans="4:19" x14ac:dyDescent="0.2"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</row>
    <row r="1343" spans="4:19" x14ac:dyDescent="0.2"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</row>
    <row r="1344" spans="4:19" x14ac:dyDescent="0.2"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</row>
    <row r="1345" spans="4:19" x14ac:dyDescent="0.2"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</row>
    <row r="1346" spans="4:19" x14ac:dyDescent="0.2"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</row>
    <row r="1347" spans="4:19" x14ac:dyDescent="0.2"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</row>
    <row r="1348" spans="4:19" x14ac:dyDescent="0.2"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</row>
    <row r="1349" spans="4:19" x14ac:dyDescent="0.2"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</row>
    <row r="1350" spans="4:19" x14ac:dyDescent="0.2"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</row>
    <row r="1351" spans="4:19" x14ac:dyDescent="0.2"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</row>
    <row r="1352" spans="4:19" x14ac:dyDescent="0.2"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</row>
    <row r="1353" spans="4:19" x14ac:dyDescent="0.2"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</row>
    <row r="1354" spans="4:19" x14ac:dyDescent="0.2"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</row>
    <row r="1355" spans="4:19" x14ac:dyDescent="0.2"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</row>
    <row r="1356" spans="4:19" x14ac:dyDescent="0.2"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</row>
    <row r="1357" spans="4:19" x14ac:dyDescent="0.2"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</row>
    <row r="1358" spans="4:19" x14ac:dyDescent="0.2"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</row>
    <row r="1359" spans="4:19" x14ac:dyDescent="0.2"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</row>
    <row r="1360" spans="4:19" x14ac:dyDescent="0.2"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</row>
    <row r="1361" spans="4:19" x14ac:dyDescent="0.2"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</row>
    <row r="1362" spans="4:19" x14ac:dyDescent="0.2"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</row>
    <row r="1363" spans="4:19" x14ac:dyDescent="0.2"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</row>
    <row r="1364" spans="4:19" x14ac:dyDescent="0.2"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</row>
    <row r="1365" spans="4:19" x14ac:dyDescent="0.2"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</row>
    <row r="1366" spans="4:19" x14ac:dyDescent="0.2"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</row>
    <row r="1367" spans="4:19" x14ac:dyDescent="0.2"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</row>
    <row r="1368" spans="4:19" x14ac:dyDescent="0.2"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</row>
    <row r="1369" spans="4:19" x14ac:dyDescent="0.2"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</row>
    <row r="1370" spans="4:19" x14ac:dyDescent="0.2"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</row>
    <row r="1371" spans="4:19" x14ac:dyDescent="0.2"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</row>
    <row r="1372" spans="4:19" x14ac:dyDescent="0.2"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</row>
    <row r="1373" spans="4:19" x14ac:dyDescent="0.2"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</row>
    <row r="1374" spans="4:19" x14ac:dyDescent="0.2"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</row>
    <row r="1375" spans="4:19" x14ac:dyDescent="0.2"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</row>
    <row r="1376" spans="4:19" x14ac:dyDescent="0.2"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</row>
    <row r="1377" spans="4:19" x14ac:dyDescent="0.2"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</row>
    <row r="1378" spans="4:19" x14ac:dyDescent="0.2"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</row>
    <row r="1379" spans="4:19" x14ac:dyDescent="0.2"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</row>
    <row r="1380" spans="4:19" x14ac:dyDescent="0.2"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</row>
    <row r="1381" spans="4:19" x14ac:dyDescent="0.2"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</row>
    <row r="1382" spans="4:19" x14ac:dyDescent="0.2"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</row>
    <row r="1383" spans="4:19" x14ac:dyDescent="0.2"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</row>
    <row r="1384" spans="4:19" x14ac:dyDescent="0.2"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</row>
    <row r="1385" spans="4:19" x14ac:dyDescent="0.2"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</row>
    <row r="1386" spans="4:19" x14ac:dyDescent="0.2"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</row>
    <row r="1387" spans="4:19" x14ac:dyDescent="0.2"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</row>
    <row r="1388" spans="4:19" x14ac:dyDescent="0.2"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</row>
    <row r="1389" spans="4:19" x14ac:dyDescent="0.2"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</row>
    <row r="1390" spans="4:19" x14ac:dyDescent="0.2"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</row>
    <row r="1391" spans="4:19" x14ac:dyDescent="0.2"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</row>
    <row r="1392" spans="4:19" x14ac:dyDescent="0.2"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</row>
    <row r="1393" spans="4:19" x14ac:dyDescent="0.2"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</row>
    <row r="1394" spans="4:19" x14ac:dyDescent="0.2"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</row>
    <row r="1395" spans="4:19" x14ac:dyDescent="0.2"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</row>
    <row r="1396" spans="4:19" x14ac:dyDescent="0.2"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</row>
    <row r="1397" spans="4:19" x14ac:dyDescent="0.2"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</row>
    <row r="1398" spans="4:19" x14ac:dyDescent="0.2"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</row>
    <row r="1399" spans="4:19" x14ac:dyDescent="0.2"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</row>
    <row r="1400" spans="4:19" x14ac:dyDescent="0.2"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</row>
    <row r="1401" spans="4:19" x14ac:dyDescent="0.2"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</row>
    <row r="1402" spans="4:19" x14ac:dyDescent="0.2"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</row>
    <row r="1403" spans="4:19" x14ac:dyDescent="0.2"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</row>
    <row r="1404" spans="4:19" x14ac:dyDescent="0.2"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</row>
    <row r="1405" spans="4:19" x14ac:dyDescent="0.2"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</row>
    <row r="1406" spans="4:19" x14ac:dyDescent="0.2"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</row>
    <row r="1407" spans="4:19" x14ac:dyDescent="0.2"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</row>
    <row r="1408" spans="4:19" x14ac:dyDescent="0.2"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</row>
    <row r="1409" spans="4:19" x14ac:dyDescent="0.2"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</row>
    <row r="1410" spans="4:19" x14ac:dyDescent="0.2"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</row>
    <row r="1411" spans="4:19" x14ac:dyDescent="0.2"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</row>
    <row r="1412" spans="4:19" x14ac:dyDescent="0.2"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</row>
    <row r="1413" spans="4:19" x14ac:dyDescent="0.2"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</row>
    <row r="1414" spans="4:19" x14ac:dyDescent="0.2"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</row>
    <row r="1415" spans="4:19" x14ac:dyDescent="0.2"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</row>
    <row r="1416" spans="4:19" x14ac:dyDescent="0.2"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</row>
    <row r="1417" spans="4:19" x14ac:dyDescent="0.2"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</row>
    <row r="1418" spans="4:19" x14ac:dyDescent="0.2"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</row>
    <row r="1419" spans="4:19" x14ac:dyDescent="0.2"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</row>
    <row r="1420" spans="4:19" x14ac:dyDescent="0.2"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</row>
    <row r="1421" spans="4:19" x14ac:dyDescent="0.2"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</row>
    <row r="1422" spans="4:19" x14ac:dyDescent="0.2"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</row>
    <row r="1423" spans="4:19" x14ac:dyDescent="0.2"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</row>
    <row r="1424" spans="4:19" x14ac:dyDescent="0.2"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</row>
    <row r="1425" spans="4:19" x14ac:dyDescent="0.2"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</row>
    <row r="1426" spans="4:19" x14ac:dyDescent="0.2"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</row>
    <row r="1427" spans="4:19" x14ac:dyDescent="0.2"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</row>
    <row r="1428" spans="4:19" x14ac:dyDescent="0.2"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</row>
    <row r="1429" spans="4:19" x14ac:dyDescent="0.2"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</row>
    <row r="1430" spans="4:19" x14ac:dyDescent="0.2"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</row>
    <row r="1431" spans="4:19" x14ac:dyDescent="0.2"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</row>
    <row r="1432" spans="4:19" x14ac:dyDescent="0.2"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</row>
    <row r="1433" spans="4:19" x14ac:dyDescent="0.2"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</row>
    <row r="1434" spans="4:19" x14ac:dyDescent="0.2"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</row>
    <row r="1435" spans="4:19" x14ac:dyDescent="0.2"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</row>
    <row r="1436" spans="4:19" x14ac:dyDescent="0.2"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</row>
    <row r="1437" spans="4:19" x14ac:dyDescent="0.2"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</row>
    <row r="1438" spans="4:19" x14ac:dyDescent="0.2"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</row>
    <row r="1439" spans="4:19" x14ac:dyDescent="0.2"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</row>
    <row r="1440" spans="4:19" x14ac:dyDescent="0.2"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</row>
    <row r="1441" spans="4:19" x14ac:dyDescent="0.2"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</row>
    <row r="1442" spans="4:19" x14ac:dyDescent="0.2"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</row>
    <row r="1443" spans="4:19" x14ac:dyDescent="0.2"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</row>
    <row r="1444" spans="4:19" x14ac:dyDescent="0.2"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</row>
    <row r="1445" spans="4:19" x14ac:dyDescent="0.2"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</row>
    <row r="1446" spans="4:19" x14ac:dyDescent="0.2"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</row>
    <row r="1447" spans="4:19" x14ac:dyDescent="0.2"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</row>
    <row r="1448" spans="4:19" x14ac:dyDescent="0.2"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</row>
    <row r="1449" spans="4:19" x14ac:dyDescent="0.2"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</row>
    <row r="1450" spans="4:19" x14ac:dyDescent="0.2"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</row>
    <row r="1451" spans="4:19" x14ac:dyDescent="0.2"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</row>
    <row r="1452" spans="4:19" x14ac:dyDescent="0.2"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</row>
    <row r="1453" spans="4:19" x14ac:dyDescent="0.2"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</row>
    <row r="1454" spans="4:19" x14ac:dyDescent="0.2"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</row>
    <row r="1455" spans="4:19" x14ac:dyDescent="0.2"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</row>
    <row r="1456" spans="4:19" x14ac:dyDescent="0.2"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</row>
    <row r="1457" spans="4:19" x14ac:dyDescent="0.2"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</row>
    <row r="1458" spans="4:19" x14ac:dyDescent="0.2"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</row>
    <row r="1459" spans="4:19" x14ac:dyDescent="0.2"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</row>
    <row r="1460" spans="4:19" x14ac:dyDescent="0.2"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</row>
    <row r="1461" spans="4:19" x14ac:dyDescent="0.2"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</row>
    <row r="1462" spans="4:19" x14ac:dyDescent="0.2"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</row>
    <row r="1463" spans="4:19" x14ac:dyDescent="0.2"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</row>
    <row r="1464" spans="4:19" x14ac:dyDescent="0.2"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</row>
    <row r="1465" spans="4:19" x14ac:dyDescent="0.2"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</row>
    <row r="1466" spans="4:19" x14ac:dyDescent="0.2"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</row>
    <row r="1467" spans="4:19" x14ac:dyDescent="0.2"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</row>
    <row r="1468" spans="4:19" x14ac:dyDescent="0.2"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</row>
    <row r="1469" spans="4:19" x14ac:dyDescent="0.2"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</row>
    <row r="1470" spans="4:19" x14ac:dyDescent="0.2"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</row>
    <row r="1471" spans="4:19" x14ac:dyDescent="0.2"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</row>
    <row r="1472" spans="4:19" x14ac:dyDescent="0.2"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</row>
    <row r="1473" spans="4:19" x14ac:dyDescent="0.2"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</row>
    <row r="1474" spans="4:19" x14ac:dyDescent="0.2"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</row>
    <row r="1475" spans="4:19" x14ac:dyDescent="0.2"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</row>
    <row r="1476" spans="4:19" x14ac:dyDescent="0.2"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</row>
    <row r="1477" spans="4:19" x14ac:dyDescent="0.2"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</row>
    <row r="1478" spans="4:19" x14ac:dyDescent="0.2"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</row>
    <row r="1479" spans="4:19" x14ac:dyDescent="0.2"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</row>
    <row r="1480" spans="4:19" x14ac:dyDescent="0.2"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</row>
    <row r="1481" spans="4:19" x14ac:dyDescent="0.2"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</row>
    <row r="1482" spans="4:19" x14ac:dyDescent="0.2"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</row>
    <row r="1483" spans="4:19" x14ac:dyDescent="0.2"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</row>
    <row r="1484" spans="4:19" x14ac:dyDescent="0.2"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</row>
    <row r="1485" spans="4:19" x14ac:dyDescent="0.2"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</row>
    <row r="1486" spans="4:19" x14ac:dyDescent="0.2"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</row>
    <row r="1487" spans="4:19" x14ac:dyDescent="0.2"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</row>
    <row r="1488" spans="4:19" x14ac:dyDescent="0.2"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</row>
    <row r="1489" spans="4:19" x14ac:dyDescent="0.2"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</row>
    <row r="1490" spans="4:19" x14ac:dyDescent="0.2"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</row>
    <row r="1491" spans="4:19" x14ac:dyDescent="0.2"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</row>
    <row r="1492" spans="4:19" x14ac:dyDescent="0.2"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</row>
    <row r="1493" spans="4:19" x14ac:dyDescent="0.2"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</row>
    <row r="1494" spans="4:19" x14ac:dyDescent="0.2"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</row>
    <row r="1495" spans="4:19" x14ac:dyDescent="0.2"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</row>
    <row r="1496" spans="4:19" x14ac:dyDescent="0.2"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</row>
    <row r="1497" spans="4:19" x14ac:dyDescent="0.2"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</row>
    <row r="1498" spans="4:19" x14ac:dyDescent="0.2"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</row>
    <row r="1499" spans="4:19" x14ac:dyDescent="0.2"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</row>
    <row r="1500" spans="4:19" x14ac:dyDescent="0.2"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</row>
    <row r="1501" spans="4:19" x14ac:dyDescent="0.2"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</row>
    <row r="1502" spans="4:19" x14ac:dyDescent="0.2"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</row>
    <row r="1503" spans="4:19" x14ac:dyDescent="0.2"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</row>
    <row r="1504" spans="4:19" x14ac:dyDescent="0.2"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</row>
    <row r="1505" spans="4:19" x14ac:dyDescent="0.2"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</row>
    <row r="1506" spans="4:19" x14ac:dyDescent="0.2"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</row>
    <row r="1507" spans="4:19" x14ac:dyDescent="0.2"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</row>
    <row r="1508" spans="4:19" x14ac:dyDescent="0.2"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</row>
    <row r="1509" spans="4:19" x14ac:dyDescent="0.2"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</row>
    <row r="1510" spans="4:19" x14ac:dyDescent="0.2"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</row>
    <row r="1511" spans="4:19" x14ac:dyDescent="0.2"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</row>
    <row r="1512" spans="4:19" x14ac:dyDescent="0.2"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</row>
    <row r="1513" spans="4:19" x14ac:dyDescent="0.2"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</row>
    <row r="1514" spans="4:19" x14ac:dyDescent="0.2"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</row>
    <row r="1515" spans="4:19" x14ac:dyDescent="0.2"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</row>
    <row r="1516" spans="4:19" x14ac:dyDescent="0.2"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</row>
    <row r="1517" spans="4:19" x14ac:dyDescent="0.2"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</row>
    <row r="1518" spans="4:19" x14ac:dyDescent="0.2"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</row>
    <row r="1519" spans="4:19" x14ac:dyDescent="0.2"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</row>
    <row r="1520" spans="4:19" x14ac:dyDescent="0.2"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</row>
    <row r="1521" spans="4:19" x14ac:dyDescent="0.2"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</row>
    <row r="1522" spans="4:19" x14ac:dyDescent="0.2"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</row>
    <row r="1523" spans="4:19" x14ac:dyDescent="0.2"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</row>
    <row r="1524" spans="4:19" x14ac:dyDescent="0.2"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</row>
    <row r="1525" spans="4:19" x14ac:dyDescent="0.2"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</row>
    <row r="1526" spans="4:19" x14ac:dyDescent="0.2"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</row>
    <row r="1527" spans="4:19" x14ac:dyDescent="0.2"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</row>
    <row r="1528" spans="4:19" x14ac:dyDescent="0.2"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</row>
    <row r="1529" spans="4:19" x14ac:dyDescent="0.2"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</row>
    <row r="1530" spans="4:19" x14ac:dyDescent="0.2"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</row>
    <row r="1531" spans="4:19" x14ac:dyDescent="0.2"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</row>
    <row r="1532" spans="4:19" x14ac:dyDescent="0.2"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</row>
    <row r="1533" spans="4:19" x14ac:dyDescent="0.2"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</row>
    <row r="1534" spans="4:19" x14ac:dyDescent="0.2"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</row>
    <row r="1535" spans="4:19" x14ac:dyDescent="0.2"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</row>
    <row r="1536" spans="4:19" x14ac:dyDescent="0.2"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</row>
    <row r="1537" spans="4:19" x14ac:dyDescent="0.2"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</row>
    <row r="1538" spans="4:19" x14ac:dyDescent="0.2"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</row>
    <row r="1539" spans="4:19" x14ac:dyDescent="0.2"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</row>
    <row r="1540" spans="4:19" x14ac:dyDescent="0.2"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</row>
    <row r="1541" spans="4:19" x14ac:dyDescent="0.2"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</row>
    <row r="1542" spans="4:19" x14ac:dyDescent="0.2"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</row>
    <row r="1543" spans="4:19" x14ac:dyDescent="0.2"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</row>
    <row r="1544" spans="4:19" x14ac:dyDescent="0.2"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</row>
    <row r="1545" spans="4:19" x14ac:dyDescent="0.2"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</row>
    <row r="1546" spans="4:19" x14ac:dyDescent="0.2"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</row>
    <row r="1547" spans="4:19" x14ac:dyDescent="0.2"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</row>
    <row r="1548" spans="4:19" x14ac:dyDescent="0.2"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</row>
    <row r="1549" spans="4:19" x14ac:dyDescent="0.2"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</row>
    <row r="1550" spans="4:19" x14ac:dyDescent="0.2"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</row>
    <row r="1551" spans="4:19" x14ac:dyDescent="0.2"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</row>
    <row r="1552" spans="4:19" x14ac:dyDescent="0.2"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</row>
    <row r="1553" spans="4:19" x14ac:dyDescent="0.2"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</row>
    <row r="1554" spans="4:19" x14ac:dyDescent="0.2"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</row>
    <row r="1555" spans="4:19" x14ac:dyDescent="0.2"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</row>
    <row r="1556" spans="4:19" x14ac:dyDescent="0.2"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</row>
    <row r="1557" spans="4:19" x14ac:dyDescent="0.2"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</row>
    <row r="1558" spans="4:19" x14ac:dyDescent="0.2"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</row>
    <row r="1559" spans="4:19" x14ac:dyDescent="0.2"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</row>
    <row r="1560" spans="4:19" x14ac:dyDescent="0.2"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</row>
    <row r="1561" spans="4:19" x14ac:dyDescent="0.2"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</row>
    <row r="1562" spans="4:19" x14ac:dyDescent="0.2"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</row>
    <row r="1563" spans="4:19" x14ac:dyDescent="0.2"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</row>
    <row r="1564" spans="4:19" x14ac:dyDescent="0.2"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</row>
    <row r="1565" spans="4:19" x14ac:dyDescent="0.2"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</row>
    <row r="1566" spans="4:19" x14ac:dyDescent="0.2"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</row>
    <row r="1567" spans="4:19" x14ac:dyDescent="0.2"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</row>
    <row r="1568" spans="4:19" x14ac:dyDescent="0.2"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</row>
    <row r="1569" spans="4:19" x14ac:dyDescent="0.2"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</row>
    <row r="1570" spans="4:19" x14ac:dyDescent="0.2"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</row>
    <row r="1571" spans="4:19" x14ac:dyDescent="0.2"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</row>
    <row r="1572" spans="4:19" x14ac:dyDescent="0.2"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</row>
    <row r="1573" spans="4:19" x14ac:dyDescent="0.2"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</row>
    <row r="1574" spans="4:19" x14ac:dyDescent="0.2"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</row>
    <row r="1575" spans="4:19" x14ac:dyDescent="0.2"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</row>
    <row r="1576" spans="4:19" x14ac:dyDescent="0.2"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</row>
    <row r="1577" spans="4:19" x14ac:dyDescent="0.2"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</row>
    <row r="1578" spans="4:19" x14ac:dyDescent="0.2"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</row>
    <row r="1579" spans="4:19" x14ac:dyDescent="0.2"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</row>
    <row r="1580" spans="4:19" x14ac:dyDescent="0.2"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</row>
    <row r="1581" spans="4:19" x14ac:dyDescent="0.2"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</row>
    <row r="1582" spans="4:19" x14ac:dyDescent="0.2"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</row>
    <row r="1583" spans="4:19" x14ac:dyDescent="0.2"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</row>
    <row r="1584" spans="4:19" x14ac:dyDescent="0.2"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</row>
    <row r="1585" spans="4:19" x14ac:dyDescent="0.2"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</row>
    <row r="1586" spans="4:19" x14ac:dyDescent="0.2"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</row>
    <row r="1587" spans="4:19" x14ac:dyDescent="0.2"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</row>
    <row r="1588" spans="4:19" x14ac:dyDescent="0.2"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</row>
    <row r="1589" spans="4:19" x14ac:dyDescent="0.2"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</row>
    <row r="1590" spans="4:19" x14ac:dyDescent="0.2"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</row>
    <row r="1591" spans="4:19" x14ac:dyDescent="0.2"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</row>
    <row r="1592" spans="4:19" x14ac:dyDescent="0.2"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</row>
    <row r="1593" spans="4:19" x14ac:dyDescent="0.2"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</row>
    <row r="1594" spans="4:19" x14ac:dyDescent="0.2"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</row>
    <row r="1595" spans="4:19" x14ac:dyDescent="0.2"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</row>
    <row r="1596" spans="4:19" x14ac:dyDescent="0.2"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</row>
    <row r="1597" spans="4:19" x14ac:dyDescent="0.2"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</row>
    <row r="1598" spans="4:19" x14ac:dyDescent="0.2"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</row>
    <row r="1599" spans="4:19" x14ac:dyDescent="0.2"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</row>
    <row r="1600" spans="4:19" x14ac:dyDescent="0.2"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</row>
    <row r="1601" spans="4:19" x14ac:dyDescent="0.2"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</row>
    <row r="1602" spans="4:19" x14ac:dyDescent="0.2"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</row>
    <row r="1603" spans="4:19" x14ac:dyDescent="0.2"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</row>
    <row r="1604" spans="4:19" x14ac:dyDescent="0.2"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</row>
    <row r="1605" spans="4:19" x14ac:dyDescent="0.2"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</row>
    <row r="1606" spans="4:19" x14ac:dyDescent="0.2"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</row>
    <row r="1607" spans="4:19" x14ac:dyDescent="0.2"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</row>
    <row r="1608" spans="4:19" x14ac:dyDescent="0.2"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</row>
    <row r="1609" spans="4:19" x14ac:dyDescent="0.2"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</row>
    <row r="1610" spans="4:19" x14ac:dyDescent="0.2"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</row>
    <row r="1611" spans="4:19" x14ac:dyDescent="0.2"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</row>
    <row r="1612" spans="4:19" x14ac:dyDescent="0.2"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</row>
    <row r="1613" spans="4:19" x14ac:dyDescent="0.2"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</row>
    <row r="1614" spans="4:19" x14ac:dyDescent="0.2"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</row>
    <row r="1615" spans="4:19" x14ac:dyDescent="0.2"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</row>
    <row r="1616" spans="4:19" x14ac:dyDescent="0.2"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</row>
    <row r="1617" spans="4:19" x14ac:dyDescent="0.2"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</row>
    <row r="1618" spans="4:19" x14ac:dyDescent="0.2"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</row>
    <row r="1619" spans="4:19" x14ac:dyDescent="0.2"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</row>
    <row r="1620" spans="4:19" x14ac:dyDescent="0.2"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</row>
    <row r="1621" spans="4:19" x14ac:dyDescent="0.2"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</row>
    <row r="1622" spans="4:19" x14ac:dyDescent="0.2"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</row>
    <row r="1623" spans="4:19" x14ac:dyDescent="0.2"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</row>
    <row r="1624" spans="4:19" x14ac:dyDescent="0.2"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</row>
    <row r="1625" spans="4:19" x14ac:dyDescent="0.2"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</row>
    <row r="1626" spans="4:19" x14ac:dyDescent="0.2"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</row>
    <row r="1627" spans="4:19" x14ac:dyDescent="0.2"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</row>
    <row r="1628" spans="4:19" x14ac:dyDescent="0.2"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</row>
    <row r="1629" spans="4:19" x14ac:dyDescent="0.2"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</row>
    <row r="1630" spans="4:19" x14ac:dyDescent="0.2"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</row>
    <row r="1631" spans="4:19" x14ac:dyDescent="0.2"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</row>
    <row r="1632" spans="4:19" x14ac:dyDescent="0.2"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</row>
    <row r="1633" spans="4:19" x14ac:dyDescent="0.2"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</row>
    <row r="1634" spans="4:19" x14ac:dyDescent="0.2"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</row>
    <row r="1635" spans="4:19" x14ac:dyDescent="0.2"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</row>
    <row r="1636" spans="4:19" x14ac:dyDescent="0.2"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</row>
    <row r="1637" spans="4:19" x14ac:dyDescent="0.2"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</row>
    <row r="1638" spans="4:19" x14ac:dyDescent="0.2"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</row>
    <row r="1639" spans="4:19" x14ac:dyDescent="0.2"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</row>
    <row r="1640" spans="4:19" x14ac:dyDescent="0.2"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</row>
    <row r="1641" spans="4:19" x14ac:dyDescent="0.2"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</row>
    <row r="1642" spans="4:19" x14ac:dyDescent="0.2"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</row>
    <row r="1643" spans="4:19" x14ac:dyDescent="0.2"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</row>
    <row r="1644" spans="4:19" x14ac:dyDescent="0.2"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</row>
    <row r="1645" spans="4:19" x14ac:dyDescent="0.2"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</row>
    <row r="1646" spans="4:19" x14ac:dyDescent="0.2"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</row>
    <row r="1647" spans="4:19" x14ac:dyDescent="0.2"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</row>
    <row r="1648" spans="4:19" x14ac:dyDescent="0.2"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</row>
    <row r="1649" spans="4:19" x14ac:dyDescent="0.2"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</row>
    <row r="1650" spans="4:19" x14ac:dyDescent="0.2"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</row>
    <row r="1651" spans="4:19" x14ac:dyDescent="0.2"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</row>
    <row r="1652" spans="4:19" x14ac:dyDescent="0.2"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</row>
    <row r="1653" spans="4:19" x14ac:dyDescent="0.2"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</row>
    <row r="1654" spans="4:19" x14ac:dyDescent="0.2"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</row>
    <row r="1655" spans="4:19" x14ac:dyDescent="0.2"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</row>
    <row r="1656" spans="4:19" x14ac:dyDescent="0.2"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</row>
    <row r="1657" spans="4:19" x14ac:dyDescent="0.2"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</row>
    <row r="1658" spans="4:19" x14ac:dyDescent="0.2"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</row>
    <row r="1659" spans="4:19" x14ac:dyDescent="0.2"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</row>
    <row r="1660" spans="4:19" x14ac:dyDescent="0.2"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</row>
    <row r="1661" spans="4:19" x14ac:dyDescent="0.2"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</row>
    <row r="1662" spans="4:19" x14ac:dyDescent="0.2"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</row>
    <row r="1663" spans="4:19" x14ac:dyDescent="0.2"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</row>
    <row r="1664" spans="4:19" x14ac:dyDescent="0.2"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</row>
    <row r="1665" spans="4:19" x14ac:dyDescent="0.2"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</row>
    <row r="1666" spans="4:19" x14ac:dyDescent="0.2"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</row>
    <row r="1667" spans="4:19" x14ac:dyDescent="0.2"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</row>
    <row r="1668" spans="4:19" x14ac:dyDescent="0.2"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</row>
    <row r="1669" spans="4:19" x14ac:dyDescent="0.2"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</row>
    <row r="1670" spans="4:19" x14ac:dyDescent="0.2"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</row>
    <row r="1671" spans="4:19" x14ac:dyDescent="0.2"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</row>
    <row r="1672" spans="4:19" x14ac:dyDescent="0.2"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</row>
    <row r="1673" spans="4:19" x14ac:dyDescent="0.2"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</row>
    <row r="1674" spans="4:19" x14ac:dyDescent="0.2"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</row>
    <row r="1675" spans="4:19" x14ac:dyDescent="0.2"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</row>
    <row r="1676" spans="4:19" x14ac:dyDescent="0.2"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</row>
    <row r="1677" spans="4:19" x14ac:dyDescent="0.2"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</row>
    <row r="1678" spans="4:19" x14ac:dyDescent="0.2"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</row>
    <row r="1679" spans="4:19" x14ac:dyDescent="0.2"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</row>
    <row r="1680" spans="4:19" x14ac:dyDescent="0.2"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</row>
    <row r="1681" spans="4:19" x14ac:dyDescent="0.2"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</row>
    <row r="1682" spans="4:19" x14ac:dyDescent="0.2"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</row>
    <row r="1683" spans="4:19" x14ac:dyDescent="0.2"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</row>
    <row r="1684" spans="4:19" x14ac:dyDescent="0.2"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</row>
    <row r="1685" spans="4:19" x14ac:dyDescent="0.2"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</row>
    <row r="1686" spans="4:19" x14ac:dyDescent="0.2"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</row>
    <row r="1687" spans="4:19" x14ac:dyDescent="0.2"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</row>
    <row r="1688" spans="4:19" x14ac:dyDescent="0.2"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</row>
    <row r="1689" spans="4:19" x14ac:dyDescent="0.2"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</row>
    <row r="1690" spans="4:19" x14ac:dyDescent="0.2"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</row>
    <row r="1691" spans="4:19" x14ac:dyDescent="0.2"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</row>
    <row r="1692" spans="4:19" x14ac:dyDescent="0.2"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</row>
    <row r="1693" spans="4:19" x14ac:dyDescent="0.2"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</row>
    <row r="1694" spans="4:19" x14ac:dyDescent="0.2"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</row>
    <row r="1695" spans="4:19" x14ac:dyDescent="0.2"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</row>
    <row r="1696" spans="4:19" x14ac:dyDescent="0.2"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</row>
    <row r="1697" spans="4:19" x14ac:dyDescent="0.2"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</row>
    <row r="1698" spans="4:19" x14ac:dyDescent="0.2"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</row>
    <row r="1699" spans="4:19" x14ac:dyDescent="0.2"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</row>
    <row r="1700" spans="4:19" x14ac:dyDescent="0.2"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</row>
    <row r="1701" spans="4:19" x14ac:dyDescent="0.2"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</row>
    <row r="1702" spans="4:19" x14ac:dyDescent="0.2"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</row>
    <row r="1703" spans="4:19" x14ac:dyDescent="0.2"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</row>
    <row r="1704" spans="4:19" x14ac:dyDescent="0.2"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</row>
    <row r="1705" spans="4:19" x14ac:dyDescent="0.2"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</row>
    <row r="1706" spans="4:19" x14ac:dyDescent="0.2"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</row>
    <row r="1707" spans="4:19" x14ac:dyDescent="0.2"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</row>
    <row r="1708" spans="4:19" x14ac:dyDescent="0.2"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</row>
    <row r="1709" spans="4:19" x14ac:dyDescent="0.2"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</row>
    <row r="1710" spans="4:19" x14ac:dyDescent="0.2"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</row>
    <row r="1711" spans="4:19" x14ac:dyDescent="0.2"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</row>
    <row r="1712" spans="4:19" x14ac:dyDescent="0.2"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</row>
    <row r="1713" spans="4:19" x14ac:dyDescent="0.2"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</row>
    <row r="1714" spans="4:19" x14ac:dyDescent="0.2"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</row>
    <row r="1715" spans="4:19" x14ac:dyDescent="0.2"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</row>
    <row r="1716" spans="4:19" x14ac:dyDescent="0.2"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</row>
    <row r="1717" spans="4:19" x14ac:dyDescent="0.2"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</row>
    <row r="1718" spans="4:19" x14ac:dyDescent="0.2"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</row>
    <row r="1719" spans="4:19" x14ac:dyDescent="0.2"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</row>
    <row r="1720" spans="4:19" x14ac:dyDescent="0.2"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</row>
    <row r="1721" spans="4:19" x14ac:dyDescent="0.2"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</row>
    <row r="1722" spans="4:19" x14ac:dyDescent="0.2"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</row>
    <row r="1723" spans="4:19" x14ac:dyDescent="0.2"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</row>
    <row r="1724" spans="4:19" x14ac:dyDescent="0.2"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</row>
    <row r="1725" spans="4:19" x14ac:dyDescent="0.2"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</row>
    <row r="1726" spans="4:19" x14ac:dyDescent="0.2"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</row>
    <row r="1727" spans="4:19" x14ac:dyDescent="0.2"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</row>
    <row r="1728" spans="4:19" x14ac:dyDescent="0.2"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</row>
    <row r="1729" spans="4:19" x14ac:dyDescent="0.2"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</row>
    <row r="1730" spans="4:19" x14ac:dyDescent="0.2"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</row>
    <row r="1731" spans="4:19" x14ac:dyDescent="0.2"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</row>
    <row r="1732" spans="4:19" x14ac:dyDescent="0.2"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</row>
    <row r="1733" spans="4:19" x14ac:dyDescent="0.2"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</row>
    <row r="1734" spans="4:19" x14ac:dyDescent="0.2"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</row>
    <row r="1735" spans="4:19" x14ac:dyDescent="0.2"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</row>
    <row r="1736" spans="4:19" x14ac:dyDescent="0.2"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</row>
    <row r="1737" spans="4:19" x14ac:dyDescent="0.2"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</row>
    <row r="1738" spans="4:19" x14ac:dyDescent="0.2"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</row>
    <row r="1739" spans="4:19" x14ac:dyDescent="0.2"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</row>
    <row r="1740" spans="4:19" x14ac:dyDescent="0.2"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</row>
    <row r="1741" spans="4:19" x14ac:dyDescent="0.2"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</row>
    <row r="1742" spans="4:19" x14ac:dyDescent="0.2"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</row>
    <row r="1743" spans="4:19" x14ac:dyDescent="0.2"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</row>
    <row r="1744" spans="4:19" x14ac:dyDescent="0.2"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</row>
    <row r="1745" spans="4:19" x14ac:dyDescent="0.2"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</row>
    <row r="1746" spans="4:19" x14ac:dyDescent="0.2"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</row>
    <row r="1747" spans="4:19" x14ac:dyDescent="0.2"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</row>
    <row r="1748" spans="4:19" x14ac:dyDescent="0.2"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</row>
    <row r="1749" spans="4:19" x14ac:dyDescent="0.2"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</row>
    <row r="1750" spans="4:19" x14ac:dyDescent="0.2"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</row>
    <row r="1751" spans="4:19" x14ac:dyDescent="0.2"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</row>
    <row r="1752" spans="4:19" x14ac:dyDescent="0.2"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</row>
    <row r="1753" spans="4:19" x14ac:dyDescent="0.2"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</row>
    <row r="1754" spans="4:19" x14ac:dyDescent="0.2"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</row>
    <row r="1755" spans="4:19" x14ac:dyDescent="0.2"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</row>
    <row r="1756" spans="4:19" x14ac:dyDescent="0.2"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</row>
    <row r="1757" spans="4:19" x14ac:dyDescent="0.2"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</row>
    <row r="1758" spans="4:19" x14ac:dyDescent="0.2"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</row>
    <row r="1759" spans="4:19" x14ac:dyDescent="0.2"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</row>
    <row r="1760" spans="4:19" x14ac:dyDescent="0.2"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</row>
    <row r="1761" spans="4:19" x14ac:dyDescent="0.2"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</row>
    <row r="1762" spans="4:19" x14ac:dyDescent="0.2"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</row>
    <row r="1763" spans="4:19" x14ac:dyDescent="0.2"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</row>
    <row r="1764" spans="4:19" x14ac:dyDescent="0.2"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</row>
    <row r="1765" spans="4:19" x14ac:dyDescent="0.2"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</row>
    <row r="1766" spans="4:19" x14ac:dyDescent="0.2"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</row>
    <row r="1767" spans="4:19" x14ac:dyDescent="0.2"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</row>
    <row r="1768" spans="4:19" x14ac:dyDescent="0.2"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</row>
    <row r="1769" spans="4:19" x14ac:dyDescent="0.2"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</row>
    <row r="1770" spans="4:19" x14ac:dyDescent="0.2"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</row>
    <row r="1771" spans="4:19" x14ac:dyDescent="0.2"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</row>
    <row r="1772" spans="4:19" x14ac:dyDescent="0.2"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</row>
    <row r="1773" spans="4:19" x14ac:dyDescent="0.2"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</row>
    <row r="1774" spans="4:19" x14ac:dyDescent="0.2"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</row>
    <row r="1775" spans="4:19" x14ac:dyDescent="0.2"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</row>
    <row r="1776" spans="4:19" x14ac:dyDescent="0.2"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</row>
    <row r="1777" spans="4:19" x14ac:dyDescent="0.2"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</row>
    <row r="1778" spans="4:19" x14ac:dyDescent="0.2"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</row>
    <row r="1779" spans="4:19" x14ac:dyDescent="0.2"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</row>
    <row r="1780" spans="4:19" x14ac:dyDescent="0.2"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</row>
    <row r="1781" spans="4:19" x14ac:dyDescent="0.2"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</row>
    <row r="1782" spans="4:19" x14ac:dyDescent="0.2"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</row>
    <row r="1783" spans="4:19" x14ac:dyDescent="0.2"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</row>
    <row r="1784" spans="4:19" x14ac:dyDescent="0.2"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</row>
    <row r="1785" spans="4:19" x14ac:dyDescent="0.2"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</row>
    <row r="1786" spans="4:19" x14ac:dyDescent="0.2"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</row>
    <row r="1787" spans="4:19" x14ac:dyDescent="0.2"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</row>
    <row r="1788" spans="4:19" x14ac:dyDescent="0.2"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</row>
    <row r="1789" spans="4:19" x14ac:dyDescent="0.2"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</row>
    <row r="1790" spans="4:19" x14ac:dyDescent="0.2"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</row>
    <row r="1791" spans="4:19" x14ac:dyDescent="0.2"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</row>
    <row r="1792" spans="4:19" x14ac:dyDescent="0.2"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</row>
    <row r="1793" spans="4:19" x14ac:dyDescent="0.2"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4"/>
      <c r="S1793" s="4"/>
    </row>
    <row r="1794" spans="4:19" x14ac:dyDescent="0.2"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</row>
    <row r="1795" spans="4:19" x14ac:dyDescent="0.2"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4"/>
      <c r="S1795" s="4"/>
    </row>
    <row r="1796" spans="4:19" x14ac:dyDescent="0.2"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</row>
    <row r="1797" spans="4:19" x14ac:dyDescent="0.2"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4"/>
      <c r="S1797" s="4"/>
    </row>
    <row r="1798" spans="4:19" x14ac:dyDescent="0.2"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</row>
    <row r="1799" spans="4:19" x14ac:dyDescent="0.2"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</row>
    <row r="1800" spans="4:19" x14ac:dyDescent="0.2"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</row>
    <row r="1801" spans="4:19" x14ac:dyDescent="0.2"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</row>
    <row r="1802" spans="4:19" x14ac:dyDescent="0.2"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</row>
    <row r="1803" spans="4:19" x14ac:dyDescent="0.2"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</row>
    <row r="1804" spans="4:19" x14ac:dyDescent="0.2"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</row>
    <row r="1805" spans="4:19" x14ac:dyDescent="0.2"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4"/>
      <c r="S1805" s="4"/>
    </row>
    <row r="1806" spans="4:19" x14ac:dyDescent="0.2"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</row>
    <row r="1807" spans="4:19" x14ac:dyDescent="0.2"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</row>
    <row r="1808" spans="4:19" x14ac:dyDescent="0.2"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</row>
    <row r="1809" spans="4:19" x14ac:dyDescent="0.2"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</row>
    <row r="1810" spans="4:19" x14ac:dyDescent="0.2"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</row>
    <row r="1811" spans="4:19" x14ac:dyDescent="0.2"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</row>
    <row r="1812" spans="4:19" x14ac:dyDescent="0.2"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</row>
    <row r="1813" spans="4:19" x14ac:dyDescent="0.2"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</row>
    <row r="1814" spans="4:19" x14ac:dyDescent="0.2"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</row>
    <row r="1815" spans="4:19" x14ac:dyDescent="0.2"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</row>
    <row r="1816" spans="4:19" x14ac:dyDescent="0.2"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</row>
    <row r="1817" spans="4:19" x14ac:dyDescent="0.2"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4"/>
      <c r="S1817" s="4"/>
    </row>
    <row r="1818" spans="4:19" x14ac:dyDescent="0.2"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</row>
    <row r="1819" spans="4:19" x14ac:dyDescent="0.2"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4"/>
      <c r="S1819" s="4"/>
    </row>
    <row r="1820" spans="4:19" x14ac:dyDescent="0.2"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</row>
    <row r="1821" spans="4:19" x14ac:dyDescent="0.2"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</row>
    <row r="1822" spans="4:19" x14ac:dyDescent="0.2"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</row>
    <row r="1823" spans="4:19" x14ac:dyDescent="0.2"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</row>
    <row r="1824" spans="4:19" x14ac:dyDescent="0.2"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</row>
    <row r="1825" spans="4:19" x14ac:dyDescent="0.2"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</row>
    <row r="1826" spans="4:19" x14ac:dyDescent="0.2"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</row>
    <row r="1827" spans="4:19" x14ac:dyDescent="0.2"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</row>
    <row r="1828" spans="4:19" x14ac:dyDescent="0.2"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</row>
    <row r="1829" spans="4:19" x14ac:dyDescent="0.2"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</row>
    <row r="1830" spans="4:19" x14ac:dyDescent="0.2"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</row>
    <row r="1831" spans="4:19" x14ac:dyDescent="0.2"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</row>
    <row r="1832" spans="4:19" x14ac:dyDescent="0.2"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</row>
    <row r="1833" spans="4:19" x14ac:dyDescent="0.2"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</row>
    <row r="1834" spans="4:19" x14ac:dyDescent="0.2"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</row>
    <row r="1835" spans="4:19" x14ac:dyDescent="0.2"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</row>
    <row r="1836" spans="4:19" x14ac:dyDescent="0.2"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</row>
    <row r="1837" spans="4:19" x14ac:dyDescent="0.2"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</row>
    <row r="1838" spans="4:19" x14ac:dyDescent="0.2"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</row>
    <row r="1839" spans="4:19" x14ac:dyDescent="0.2"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</row>
    <row r="1840" spans="4:19" x14ac:dyDescent="0.2"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</row>
    <row r="1841" spans="4:19" x14ac:dyDescent="0.2"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</row>
    <row r="1842" spans="4:19" x14ac:dyDescent="0.2"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</row>
    <row r="1843" spans="4:19" x14ac:dyDescent="0.2"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</row>
    <row r="1844" spans="4:19" x14ac:dyDescent="0.2"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</row>
    <row r="1845" spans="4:19" x14ac:dyDescent="0.2"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</row>
    <row r="1846" spans="4:19" x14ac:dyDescent="0.2"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</row>
    <row r="1847" spans="4:19" x14ac:dyDescent="0.2"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</row>
    <row r="1848" spans="4:19" x14ac:dyDescent="0.2"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</row>
    <row r="1849" spans="4:19" x14ac:dyDescent="0.2"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</row>
    <row r="1850" spans="4:19" x14ac:dyDescent="0.2"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</row>
    <row r="1851" spans="4:19" x14ac:dyDescent="0.2"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</row>
    <row r="1852" spans="4:19" x14ac:dyDescent="0.2"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</row>
    <row r="1853" spans="4:19" x14ac:dyDescent="0.2"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4"/>
      <c r="S1853" s="4"/>
    </row>
    <row r="1854" spans="4:19" x14ac:dyDescent="0.2"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</row>
    <row r="1855" spans="4:19" x14ac:dyDescent="0.2"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4"/>
      <c r="S1855" s="4"/>
    </row>
    <row r="1856" spans="4:19" x14ac:dyDescent="0.2"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</row>
    <row r="1857" spans="4:19" x14ac:dyDescent="0.2"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4"/>
      <c r="S1857" s="4"/>
    </row>
    <row r="1858" spans="4:19" x14ac:dyDescent="0.2"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</row>
    <row r="1859" spans="4:19" x14ac:dyDescent="0.2"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4"/>
      <c r="S1859" s="4"/>
    </row>
    <row r="1860" spans="4:19" x14ac:dyDescent="0.2"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</row>
    <row r="1861" spans="4:19" x14ac:dyDescent="0.2"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4"/>
      <c r="S1861" s="4"/>
    </row>
    <row r="1862" spans="4:19" x14ac:dyDescent="0.2"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</row>
    <row r="1863" spans="4:19" x14ac:dyDescent="0.2"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4"/>
      <c r="S1863" s="4"/>
    </row>
    <row r="1864" spans="4:19" x14ac:dyDescent="0.2"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</row>
    <row r="1865" spans="4:19" x14ac:dyDescent="0.2"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4"/>
      <c r="S1865" s="4"/>
    </row>
    <row r="1866" spans="4:19" x14ac:dyDescent="0.2"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</row>
    <row r="1867" spans="4:19" x14ac:dyDescent="0.2"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4"/>
      <c r="S1867" s="4"/>
    </row>
    <row r="1868" spans="4:19" x14ac:dyDescent="0.2"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</row>
    <row r="1869" spans="4:19" x14ac:dyDescent="0.2"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4"/>
      <c r="S1869" s="4"/>
    </row>
    <row r="1870" spans="4:19" x14ac:dyDescent="0.2"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4"/>
      <c r="S1870" s="4"/>
    </row>
    <row r="1871" spans="4:19" x14ac:dyDescent="0.2"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4"/>
      <c r="S1871" s="4"/>
    </row>
    <row r="1872" spans="4:19" x14ac:dyDescent="0.2"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</row>
    <row r="1873" spans="4:19" x14ac:dyDescent="0.2"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4"/>
      <c r="S1873" s="4"/>
    </row>
    <row r="1874" spans="4:19" x14ac:dyDescent="0.2"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</row>
    <row r="1875" spans="4:19" x14ac:dyDescent="0.2"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4"/>
      <c r="S1875" s="4"/>
    </row>
    <row r="1876" spans="4:19" x14ac:dyDescent="0.2"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4"/>
      <c r="S1876" s="4"/>
    </row>
    <row r="1877" spans="4:19" x14ac:dyDescent="0.2"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4"/>
      <c r="S1877" s="4"/>
    </row>
    <row r="1878" spans="4:19" x14ac:dyDescent="0.2"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</row>
    <row r="1879" spans="4:19" x14ac:dyDescent="0.2"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</row>
    <row r="1880" spans="4:19" x14ac:dyDescent="0.2"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</row>
    <row r="1881" spans="4:19" x14ac:dyDescent="0.2"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</row>
    <row r="1882" spans="4:19" x14ac:dyDescent="0.2"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</row>
    <row r="1883" spans="4:19" x14ac:dyDescent="0.2"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4"/>
      <c r="S1883" s="4"/>
    </row>
    <row r="1884" spans="4:19" x14ac:dyDescent="0.2"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</row>
    <row r="1885" spans="4:19" x14ac:dyDescent="0.2"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4"/>
      <c r="S1885" s="4"/>
    </row>
    <row r="1886" spans="4:19" x14ac:dyDescent="0.2"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</row>
    <row r="1887" spans="4:19" x14ac:dyDescent="0.2"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4"/>
      <c r="S1887" s="4"/>
    </row>
    <row r="1888" spans="4:19" x14ac:dyDescent="0.2"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</row>
    <row r="1889" spans="4:19" x14ac:dyDescent="0.2"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 s="4"/>
    </row>
    <row r="1890" spans="4:19" x14ac:dyDescent="0.2"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</row>
    <row r="1891" spans="4:19" x14ac:dyDescent="0.2"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4"/>
      <c r="S1891" s="4"/>
    </row>
    <row r="1892" spans="4:19" x14ac:dyDescent="0.2"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</row>
    <row r="1893" spans="4:19" x14ac:dyDescent="0.2"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4"/>
      <c r="S1893" s="4"/>
    </row>
    <row r="1894" spans="4:19" x14ac:dyDescent="0.2"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</row>
    <row r="1895" spans="4:19" x14ac:dyDescent="0.2"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4"/>
      <c r="S1895" s="4"/>
    </row>
    <row r="1896" spans="4:19" x14ac:dyDescent="0.2"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</row>
    <row r="1897" spans="4:19" x14ac:dyDescent="0.2"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4"/>
      <c r="S1897" s="4"/>
    </row>
    <row r="1898" spans="4:19" x14ac:dyDescent="0.2"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</row>
    <row r="1899" spans="4:19" x14ac:dyDescent="0.2"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4"/>
      <c r="S1899" s="4"/>
    </row>
    <row r="1900" spans="4:19" x14ac:dyDescent="0.2"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</row>
    <row r="1901" spans="4:19" x14ac:dyDescent="0.2"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4"/>
      <c r="S1901" s="4"/>
    </row>
    <row r="1902" spans="4:19" x14ac:dyDescent="0.2"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</row>
    <row r="1903" spans="4:19" x14ac:dyDescent="0.2"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4"/>
      <c r="S1903" s="4"/>
    </row>
    <row r="1904" spans="4:19" x14ac:dyDescent="0.2"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4"/>
      <c r="S1904" s="4"/>
    </row>
    <row r="1905" spans="4:19" x14ac:dyDescent="0.2"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4"/>
      <c r="S1905" s="4"/>
    </row>
    <row r="1906" spans="4:19" x14ac:dyDescent="0.2"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</row>
    <row r="1907" spans="4:19" x14ac:dyDescent="0.2"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4"/>
      <c r="S1907" s="4"/>
    </row>
    <row r="1908" spans="4:19" x14ac:dyDescent="0.2"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</row>
    <row r="1909" spans="4:19" x14ac:dyDescent="0.2"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</row>
    <row r="1910" spans="4:19" x14ac:dyDescent="0.2"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</row>
    <row r="1911" spans="4:19" x14ac:dyDescent="0.2"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</row>
    <row r="1912" spans="4:19" x14ac:dyDescent="0.2"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</row>
    <row r="1913" spans="4:19" x14ac:dyDescent="0.2"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  <c r="R1913" s="4"/>
      <c r="S1913" s="4"/>
    </row>
    <row r="1914" spans="4:19" x14ac:dyDescent="0.2"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4"/>
      <c r="S1914" s="4"/>
    </row>
    <row r="1915" spans="4:19" x14ac:dyDescent="0.2"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Q1915" s="4"/>
      <c r="R1915" s="4"/>
      <c r="S1915" s="4"/>
    </row>
    <row r="1916" spans="4:19" x14ac:dyDescent="0.2"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  <c r="R1916" s="4"/>
      <c r="S1916" s="4"/>
    </row>
    <row r="1917" spans="4:19" x14ac:dyDescent="0.2"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Q1917" s="4"/>
      <c r="R1917" s="4"/>
      <c r="S1917" s="4"/>
    </row>
    <row r="1918" spans="4:19" x14ac:dyDescent="0.2"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  <c r="R1918" s="4"/>
      <c r="S1918" s="4"/>
    </row>
    <row r="1919" spans="4:19" x14ac:dyDescent="0.2"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Q1919" s="4"/>
      <c r="R1919" s="4"/>
      <c r="S1919" s="4"/>
    </row>
    <row r="1920" spans="4:19" x14ac:dyDescent="0.2"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Q1920" s="4"/>
      <c r="R1920" s="4"/>
      <c r="S1920" s="4"/>
    </row>
    <row r="1921" spans="4:19" x14ac:dyDescent="0.2"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4"/>
      <c r="R1921" s="4"/>
      <c r="S1921" s="4"/>
    </row>
    <row r="1922" spans="4:19" x14ac:dyDescent="0.2"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  <c r="R1922" s="4"/>
      <c r="S1922" s="4"/>
    </row>
    <row r="1923" spans="4:19" x14ac:dyDescent="0.2"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Q1923" s="4"/>
      <c r="R1923" s="4"/>
      <c r="S1923" s="4"/>
    </row>
    <row r="1924" spans="4:19" x14ac:dyDescent="0.2"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  <c r="R1924" s="4"/>
      <c r="S1924" s="4"/>
    </row>
    <row r="1925" spans="4:19" x14ac:dyDescent="0.2"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Q1925" s="4"/>
      <c r="R1925" s="4"/>
      <c r="S1925" s="4"/>
    </row>
    <row r="1926" spans="4:19" x14ac:dyDescent="0.2"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  <c r="R1926" s="4"/>
      <c r="S1926" s="4"/>
    </row>
    <row r="1927" spans="4:19" x14ac:dyDescent="0.2"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Q1927" s="4"/>
      <c r="R1927" s="4"/>
      <c r="S1927" s="4"/>
    </row>
    <row r="1928" spans="4:19" x14ac:dyDescent="0.2"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  <c r="R1928" s="4"/>
      <c r="S1928" s="4"/>
    </row>
    <row r="1929" spans="4:19" x14ac:dyDescent="0.2"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Q1929" s="4"/>
      <c r="R1929" s="4"/>
      <c r="S1929" s="4"/>
    </row>
    <row r="1930" spans="4:19" x14ac:dyDescent="0.2"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  <c r="R1930" s="4"/>
      <c r="S1930" s="4"/>
    </row>
    <row r="1931" spans="4:19" x14ac:dyDescent="0.2"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Q1931" s="4"/>
      <c r="R1931" s="4"/>
      <c r="S1931" s="4"/>
    </row>
    <row r="1932" spans="4:19" x14ac:dyDescent="0.2"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  <c r="R1932" s="4"/>
      <c r="S1932" s="4"/>
    </row>
    <row r="1933" spans="4:19" x14ac:dyDescent="0.2"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Q1933" s="4"/>
      <c r="R1933" s="4"/>
      <c r="S1933" s="4"/>
    </row>
    <row r="1934" spans="4:19" x14ac:dyDescent="0.2"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  <c r="R1934" s="4"/>
      <c r="S1934" s="4"/>
    </row>
    <row r="1935" spans="4:19" x14ac:dyDescent="0.2"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Q1935" s="4"/>
      <c r="R1935" s="4"/>
      <c r="S1935" s="4"/>
    </row>
    <row r="1936" spans="4:19" x14ac:dyDescent="0.2"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  <c r="R1936" s="4"/>
      <c r="S1936" s="4"/>
    </row>
    <row r="1937" spans="4:19" x14ac:dyDescent="0.2"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Q1937" s="4"/>
      <c r="R1937" s="4"/>
      <c r="S1937" s="4"/>
    </row>
    <row r="1938" spans="4:19" x14ac:dyDescent="0.2"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  <c r="R1938" s="4"/>
      <c r="S1938" s="4"/>
    </row>
    <row r="1939" spans="4:19" x14ac:dyDescent="0.2"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Q1939" s="4"/>
      <c r="R1939" s="4"/>
      <c r="S1939" s="4"/>
    </row>
    <row r="1940" spans="4:19" x14ac:dyDescent="0.2"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  <c r="R1940" s="4"/>
      <c r="S1940" s="4"/>
    </row>
    <row r="1941" spans="4:19" x14ac:dyDescent="0.2"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Q1941" s="4"/>
      <c r="R1941" s="4"/>
      <c r="S1941" s="4"/>
    </row>
    <row r="1942" spans="4:19" x14ac:dyDescent="0.2"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  <c r="R1942" s="4"/>
      <c r="S1942" s="4"/>
    </row>
    <row r="1943" spans="4:19" x14ac:dyDescent="0.2"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Q1943" s="4"/>
      <c r="R1943" s="4"/>
      <c r="S1943" s="4"/>
    </row>
    <row r="1944" spans="4:19" x14ac:dyDescent="0.2"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  <c r="R1944" s="4"/>
      <c r="S1944" s="4"/>
    </row>
  </sheetData>
  <mergeCells count="18">
    <mergeCell ref="A117:F117"/>
    <mergeCell ref="A1:O1"/>
    <mergeCell ref="A2:O2"/>
    <mergeCell ref="A3:M3"/>
    <mergeCell ref="A4:B6"/>
    <mergeCell ref="L5:M5"/>
    <mergeCell ref="H5:I5"/>
    <mergeCell ref="J5:K5"/>
    <mergeCell ref="D5:E5"/>
    <mergeCell ref="D4:K4"/>
    <mergeCell ref="P5:Q5"/>
    <mergeCell ref="R5:S5"/>
    <mergeCell ref="L4:S4"/>
    <mergeCell ref="A116:F116"/>
    <mergeCell ref="N5:O5"/>
    <mergeCell ref="A8:B8"/>
    <mergeCell ref="F5:G5"/>
    <mergeCell ref="C4:C6"/>
  </mergeCells>
  <phoneticPr fontId="2" type="noConversion"/>
  <pageMargins left="0.75" right="0.75" top="1" bottom="1" header="0.5" footer="0.5"/>
  <pageSetup scale="74" orientation="landscape" r:id="rId1"/>
  <headerFooter alignWithMargins="0"/>
  <rowBreaks count="2" manualBreakCount="2">
    <brk id="39" max="18" man="1"/>
    <brk id="78" max="18" man="1"/>
  </rowBreaks>
  <ignoredErrors>
    <ignoredError sqref="D95:E95 E8 G8 I8 K8 M8 O8 Q8 Q10 O10 M10 K10 I10 G10 E10 D16:E16 G16 I16 K16:M16 O16 Q16 Q23 O23 K23:M23 I23 G23 D23:E23 Q30 O30 K30:M30 I30 G30 D30:E30 Q40 O40 K40:M40 I40 G40 D40:E40 Q50 O50 K50:M50 I50 G50 D50:E50 Q60 O60 K60:M60 I60 G60 D60:E60 Q68 O68 K68:M68 I68 G68 D68:E68 Q79 O79 K79:M79 I79 G79 D79:E79 G95 I95 K95:M95 O95 Q95 Q104 O104 K104:M104 I104 G104 D104:E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H-3</vt:lpstr>
      <vt:lpstr>'Table H-3'!Print_Area</vt:lpstr>
      <vt:lpstr>'Table H-3'!Print_Titles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2019-01-02T19:06:32Z</cp:lastPrinted>
  <dcterms:created xsi:type="dcterms:W3CDTF">2005-10-17T17:44:27Z</dcterms:created>
  <dcterms:modified xsi:type="dcterms:W3CDTF">2019-01-02T19:06:50Z</dcterms:modified>
</cp:coreProperties>
</file>