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8662CE82-1D2D-48DD-B5E5-5BCB6BE41BFA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79017" concurrentCalc="0"/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/>
  <c r="J104" i="3"/>
  <c r="H104" i="3"/>
  <c r="I104" i="3"/>
  <c r="F104" i="3"/>
  <c r="D104" i="3"/>
  <c r="E104" i="3"/>
  <c r="C104" i="3"/>
  <c r="K104" i="3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/>
  <c r="J95" i="3"/>
  <c r="H95" i="3"/>
  <c r="I95" i="3"/>
  <c r="F95" i="3"/>
  <c r="D95" i="3"/>
  <c r="E95" i="3"/>
  <c r="C95" i="3"/>
  <c r="K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M79" i="3"/>
  <c r="L79" i="3"/>
  <c r="J79" i="3"/>
  <c r="K79" i="3"/>
  <c r="I79" i="3"/>
  <c r="H79" i="3"/>
  <c r="F79" i="3"/>
  <c r="G79" i="3"/>
  <c r="E79" i="3"/>
  <c r="D79" i="3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K68" i="3"/>
  <c r="I68" i="3"/>
  <c r="H68" i="3"/>
  <c r="F68" i="3"/>
  <c r="G68" i="3"/>
  <c r="E68" i="3"/>
  <c r="D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M60" i="3"/>
  <c r="J60" i="3"/>
  <c r="H60" i="3"/>
  <c r="I60" i="3"/>
  <c r="F60" i="3"/>
  <c r="D60" i="3"/>
  <c r="E60" i="3"/>
  <c r="C60" i="3"/>
  <c r="K60" i="3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/>
  <c r="J50" i="3"/>
  <c r="H50" i="3"/>
  <c r="I50" i="3"/>
  <c r="F50" i="3"/>
  <c r="D50" i="3"/>
  <c r="E50" i="3"/>
  <c r="C50" i="3"/>
  <c r="K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M40" i="3"/>
  <c r="J40" i="3"/>
  <c r="H40" i="3"/>
  <c r="I40" i="3"/>
  <c r="F40" i="3"/>
  <c r="D40" i="3"/>
  <c r="E40" i="3"/>
  <c r="C40" i="3"/>
  <c r="K40" i="3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/>
  <c r="J30" i="3"/>
  <c r="H30" i="3"/>
  <c r="I30" i="3"/>
  <c r="F30" i="3"/>
  <c r="D30" i="3"/>
  <c r="E30" i="3"/>
  <c r="C30" i="3"/>
  <c r="K30" i="3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M23" i="3"/>
  <c r="L23" i="3"/>
  <c r="J23" i="3"/>
  <c r="K23" i="3"/>
  <c r="I23" i="3"/>
  <c r="H23" i="3"/>
  <c r="F23" i="3"/>
  <c r="G23" i="3"/>
  <c r="E23" i="3"/>
  <c r="D23" i="3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K16" i="3"/>
  <c r="I16" i="3"/>
  <c r="H16" i="3"/>
  <c r="F16" i="3"/>
  <c r="G16" i="3"/>
  <c r="E16" i="3"/>
  <c r="D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K10" i="3"/>
  <c r="I10" i="3"/>
  <c r="H10" i="3"/>
  <c r="F10" i="3"/>
  <c r="F8" i="3"/>
  <c r="E10" i="3"/>
  <c r="D10" i="3"/>
  <c r="C10" i="3"/>
  <c r="D8" i="3"/>
  <c r="H8" i="3"/>
  <c r="L8" i="3"/>
  <c r="G30" i="3"/>
  <c r="G40" i="3"/>
  <c r="G50" i="3"/>
  <c r="G60" i="3"/>
  <c r="G104" i="3"/>
  <c r="G95" i="3"/>
  <c r="J8" i="3"/>
  <c r="G10" i="3"/>
  <c r="C8" i="3"/>
  <c r="G8" i="3"/>
  <c r="M8" i="3"/>
  <c r="E8" i="3"/>
  <c r="K8" i="3"/>
  <c r="I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<sst xmlns="http://schemas.openxmlformats.org/spreadsheetml/2006/main" count="130" uniqueCount="122">
  <si>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</si>
  <si>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September 30, 2018</t>
  </si>
  <si>
    <t>Circuit and District</t>
  </si>
  <si>
    <t>Cases Activated</t>
  </si>
  <si>
    <t>Interview Status</t>
  </si>
  <si>
    <t>Types of Pretrial Services Report</t>
  </si>
  <si>
    <t>Interviewed</t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</si>
  <si>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</si>
  <si>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</si>
  <si>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</si>
  <si>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</si>
  <si>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</si>
  <si>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</si>
  <si>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</si>
  <si>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</si>
  <si>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</si>
  <si>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</si>
  <si>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</si>
  <si>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</si>
  <si>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</si>
  <si>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</si>
  <si>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</si>
  <si>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</si>
  <si>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</si>
  <si>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</si>
  <si>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</si>
  <si>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</si>
  <si>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</si>
  <si>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</si>
  <si>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</si>
  <si>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</si>
  <si>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</si>
  <si>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</si>
  <si>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</si>
  <si>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</si>
  <si>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</si>
  <si>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</si>
  <si>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</si>
  <si>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</si>
  <si>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</si>
  <si>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</si>
  <si>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</si>
  <si>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</si>
  <si>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</si>
  <si>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</si>
  <si>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</si>
  <si>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</si>
  <si>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</si>
  <si>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</si>
  <si>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</si>
  <si>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</si>
  <si>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</si>
  <si>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</si>
  <si>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</si>
  <si>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</si>
  <si>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</si>
  <si>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</si>
  <si>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</si>
  <si>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</si>
  <si>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</si>
  <si>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</si>
  <si>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</si>
  <si>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</si>
  <si>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</si>
  <si>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</si>
  <si>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</si>
  <si>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</si>
  <si>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</si>
  <si>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</si>
  <si>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</si>
  <si>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</si>
  <si>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</si>
  <si>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</si>
  <si>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</si>
  <si>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</si>
  <si>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</si>
  <si>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</si>
  <si>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</si>
  <si>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</si>
  <si>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</si>
  <si>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</si>
  <si>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</si>
  <si>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</si>
  <si>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</si>
  <si>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</si>
  <si>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</si>
  <si>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</si>
  <si>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</si>
  <si>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</si>
  <si>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</si>
  <si>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</si>
  <si>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</si>
  <si>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</si>
  <si>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</si>
  <si>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</si>
  <si>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</si>
  <si>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</si>
  <si>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</si>
  <si>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</si>
  <si>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</si>
  <si>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</si>
  <si>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</si>
  <si>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</si>
  <si>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</si>
  <si>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</si>
  <si>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</si>
  <si>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</si>
  <si>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</si>
  <si>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</si>
  <si>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</si>
  <si>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</si>
  <si>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</si>
  <si>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</si>
  <si>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</si>
  <si>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</si>
  <si>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</si>
  <si>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</si>
  <si>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</si>
  <si>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</si>
  <si>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</si>
  <si>
    <r>
      <t>Not Interviewed</t>
    </r>
    <r>
      <rPr>
        <b/>
        <vertAlign val="superscript"/>
        <sz val="8"/>
        <rFont val="Arial"/>
        <family val="2"/>
      </rPr>
      <t>1</t>
    </r>
  </si>
  <si>
    <r>
      <t>Prebail Reports</t>
    </r>
    <r>
      <rPr>
        <b/>
        <vertAlign val="superscript"/>
        <sz val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</si>
</sst>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4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1" applyNumberFormat="1" applyFont="1" applyFill="1" applyBorder="1"/>
    <xf numFmtId="0" fontId="5" fillId="0" borderId="0" xfId="1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/>
    <xf numFmtId="9" fontId="1" fillId="0" borderId="0" xfId="2" applyFont="1" applyFill="1" applyBorder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9" fontId="9" fillId="0" borderId="0" xfId="2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 wrapText="1"/>
    </xf>
    <xf numFmtId="0" fontId="9" fillId="0" borderId="14" xfId="0" applyNumberFormat="1" applyFont="1" applyFill="1" applyBorder="1" applyAlignment="1">
      <alignment horizontal="center" wrapText="1"/>
    </xf>
    <xf numFmtId="0" fontId="9" fillId="0" borderId="15" xfId="0" applyNumberFormat="1" applyFont="1" applyFill="1" applyBorder="1" applyAlignment="1">
      <alignment horizontal="center" wrapText="1"/>
    </xf>
    <xf numFmtId="0" fontId="9" fillId="0" borderId="5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 wrapText="1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9" xfId="0" applyNumberFormat="1" applyFont="1" applyFill="1" applyBorder="1" applyAlignment="1">
      <alignment horizontal="center" wrapText="1"/>
    </xf>
    <xf numFmtId="0" fontId="9" fillId="0" borderId="10" xfId="0" applyNumberFormat="1" applyFont="1" applyFill="1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9" fillId="0" borderId="12" xfId="0" applyNumberFormat="1" applyFont="1" applyFill="1" applyBorder="1" applyAlignment="1">
      <alignment horizontal="center" wrapText="1"/>
    </xf>
  </cellXfs>
  <cellStyles count="3">
    <cellStyle name="Normal" xfId="0" builtinId="0"/>
    <cellStyle name="Normal_pretrial_h2_jun2005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U1943"/>
  <sheetViews>
    <sheetView tabSelected="1" zoomScaleNormal="100" zoomScaleSheetLayoutView="100" workbookViewId="0">
      <selection activeCell="P1" sqref="P1:P1048576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"/>
      <c r="O1" s="2"/>
      <c r="P1" s="2"/>
      <c r="Q1" s="2"/>
      <c r="R1" s="2"/>
      <c r="S1" s="2"/>
      <c r="T1" s="2"/>
      <c r="U1" s="2"/>
    </row>
    <row r="2" spans="1:21" x14ac:dyDescent="0.2">
      <c r="A2" s="37" t="s">
        <v>119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21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1" x14ac:dyDescent="0.2">
      <c r="A4" s="40" t="s">
        <v>2</v>
      </c>
      <c r="B4" s="41"/>
      <c r="C4" s="30" t="s">
        <v>3</v>
      </c>
      <c r="D4" s="33" t="s">
        <v>4</v>
      </c>
      <c r="E4" s="39"/>
      <c r="F4" s="39"/>
      <c r="G4" s="39"/>
      <c r="H4" s="33" t="s">
        <v>5</v>
      </c>
      <c r="I4" s="39"/>
      <c r="J4" s="39"/>
      <c r="K4" s="39"/>
      <c r="L4" s="39"/>
      <c r="M4" s="39"/>
    </row>
    <row r="5" spans="1:21" ht="18" customHeight="1" x14ac:dyDescent="0.2">
      <c r="A5" s="42"/>
      <c r="B5" s="43"/>
      <c r="C5" s="31"/>
      <c r="D5" s="33" t="s">
        <v>6</v>
      </c>
      <c r="E5" s="34"/>
      <c r="F5" s="35" t="s">
        <v>120</v>
      </c>
      <c r="G5" s="35"/>
      <c r="H5" s="33" t="s">
        <v>121</v>
      </c>
      <c r="I5" s="34"/>
      <c r="J5" s="35" t="s">
        <v>7</v>
      </c>
      <c r="K5" s="46"/>
      <c r="L5" s="35" t="s">
        <v>8</v>
      </c>
      <c r="M5" s="35"/>
    </row>
    <row r="6" spans="1:21" ht="25.7" customHeight="1" x14ac:dyDescent="0.2">
      <c r="A6" s="44"/>
      <c r="B6" s="45"/>
      <c r="C6" s="32"/>
      <c r="D6" s="10" t="s">
        <v>9</v>
      </c>
      <c r="E6" s="10" t="s">
        <v>10</v>
      </c>
      <c r="F6" s="11" t="s">
        <v>9</v>
      </c>
      <c r="G6" s="11" t="s">
        <v>10</v>
      </c>
      <c r="H6" s="12" t="s">
        <v>9</v>
      </c>
      <c r="I6" s="13" t="s">
        <v>10</v>
      </c>
      <c r="J6" s="11" t="s">
        <v>9</v>
      </c>
      <c r="K6" s="10" t="s">
        <v>10</v>
      </c>
      <c r="L6" s="11" t="s">
        <v>9</v>
      </c>
      <c r="M6" s="12" t="s">
        <v>10</v>
      </c>
    </row>
    <row r="7" spans="1:21" ht="14.25" customHeight="1" x14ac:dyDescent="0.2"/>
    <row r="8" spans="1:21" s="23" customFormat="1" ht="11.25" x14ac:dyDescent="0.2">
      <c r="A8" s="29" t="s">
        <v>11</v>
      </c>
      <c r="B8" s="29"/>
      <c r="C8" s="20">
        <f>SUM(D8,F8)</f>
        <v>99494</v>
      </c>
      <c r="D8" s="20">
        <f>SUM(D10,D16,D23,D30,D40,D50,D60,D68,D79,D95,D104)</f>
        <v>51710</v>
      </c>
      <c r="E8" s="21">
        <f>IF(D8=0,".0",D8/C8*100)</f>
        <v>51.972983295475103</v>
      </c>
      <c r="F8" s="20">
        <f>SUM(F10,F16,F23,F30,F40,F50,F60,F68,F79,F95,F104)</f>
        <v>47784</v>
      </c>
      <c r="G8" s="21">
        <f>IF(F8=0,".0",F8/C8*100)</f>
        <v>48.027016704524897</v>
      </c>
      <c r="H8" s="20">
        <f>SUM(H10,H16,H23,H30,H40,H50,H60,H68,H79,H95,H104)</f>
        <v>92840</v>
      </c>
      <c r="I8" s="21">
        <f>IF(H8=0,".0",H8/C8*100)</f>
        <v>93.312159527207669</v>
      </c>
      <c r="J8" s="20">
        <f>SUM(J10,J16,J23,J30,J40,J50,J60,J68,J79,J95,J104)</f>
        <v>2602</v>
      </c>
      <c r="K8" s="21">
        <f>IF(J8=0,".0",J8/C8*100)</f>
        <v>2.6152330793816714</v>
      </c>
      <c r="L8" s="20">
        <f>SUM(L10,L16,L23,L30,L40,L50,L60,L68,L79,L95,L104)</f>
        <v>4052</v>
      </c>
      <c r="M8" s="21">
        <f>IF(L8=0,".0",L8/C8*100)</f>
        <v>4.0726073934106575</v>
      </c>
      <c r="N8" s="22"/>
      <c r="P8" s="24"/>
    </row>
    <row r="9" spans="1:21" s="23" customFormat="1" ht="11.25" x14ac:dyDescent="0.2">
      <c r="C9" s="25"/>
      <c r="D9" s="25"/>
      <c r="E9" s="26"/>
      <c r="F9" s="25"/>
      <c r="G9" s="26"/>
      <c r="H9" s="25"/>
      <c r="I9" s="26"/>
      <c r="J9" s="25"/>
      <c r="K9" s="26"/>
      <c r="L9" s="25"/>
      <c r="M9" s="22"/>
      <c r="N9" s="22"/>
    </row>
    <row r="10" spans="1:21" s="23" customFormat="1" ht="21" customHeight="1" x14ac:dyDescent="0.2">
      <c r="A10" s="23" t="s">
        <v>12</v>
      </c>
      <c r="C10" s="25">
        <f>SUM(C11:C15)</f>
        <v>2483</v>
      </c>
      <c r="D10" s="25">
        <f>SUM(D11:D15)</f>
        <v>1635</v>
      </c>
      <c r="E10" s="27">
        <f t="shared" ref="E10:E73" si="0">IF(D10=0,".0",D10/C10*100)</f>
        <v>65.847764800644384</v>
      </c>
      <c r="F10" s="25">
        <f>SUM(F11:F15)</f>
        <v>848</v>
      </c>
      <c r="G10" s="27">
        <f t="shared" ref="G10:G73" si="1">IF(F10=0,".0",F10/C10*100)</f>
        <v>34.152235199355616</v>
      </c>
      <c r="H10" s="25">
        <f>SUM(H11:H15)</f>
        <v>2197</v>
      </c>
      <c r="I10" s="27">
        <f t="shared" ref="I10:I73" si="2">IF(H10=0,".0",H10/C10*100)</f>
        <v>88.481675392670155</v>
      </c>
      <c r="J10" s="25">
        <f>SUM(J11:J15)</f>
        <v>25</v>
      </c>
      <c r="K10" s="27">
        <f t="shared" ref="K10:K73" si="3">IF(J10=0,".0",J10/C10*100)</f>
        <v>1.0068465565847764</v>
      </c>
      <c r="L10" s="25">
        <f>SUM(L11:L15)</f>
        <v>261</v>
      </c>
      <c r="M10" s="27">
        <f t="shared" ref="M10:M73" si="4">IF(L10=0,".0",L10/C10*100)</f>
        <v>10.511478050745067</v>
      </c>
      <c r="N10" s="22"/>
    </row>
    <row r="11" spans="1:21" s="14" customFormat="1" ht="21" customHeight="1" x14ac:dyDescent="0.2">
      <c r="B11" s="14" t="s">
        <v>13</v>
      </c>
      <c r="C11" s="16">
        <v>203</v>
      </c>
      <c r="D11" s="16">
        <v>133</v>
      </c>
      <c r="E11" s="17">
        <f t="shared" si="0"/>
        <v>65.517241379310349</v>
      </c>
      <c r="F11" s="16">
        <v>70</v>
      </c>
      <c r="G11" s="17">
        <f t="shared" si="1"/>
        <v>34.482758620689658</v>
      </c>
      <c r="H11" s="16">
        <v>165</v>
      </c>
      <c r="I11" s="17">
        <f t="shared" si="2"/>
        <v>81.2807881773399</v>
      </c>
      <c r="J11" s="16">
        <v>2</v>
      </c>
      <c r="K11" s="17">
        <f t="shared" si="3"/>
        <v>0.98522167487684731</v>
      </c>
      <c r="L11" s="16">
        <v>36</v>
      </c>
      <c r="M11" s="17">
        <f t="shared" si="4"/>
        <v>17.733990147783253</v>
      </c>
      <c r="N11" s="9"/>
      <c r="P11" s="15"/>
    </row>
    <row r="12" spans="1:21" s="14" customFormat="1" ht="11.25" x14ac:dyDescent="0.2">
      <c r="B12" s="14" t="s">
        <v>14</v>
      </c>
      <c r="C12" s="16">
        <v>581</v>
      </c>
      <c r="D12" s="16">
        <v>314</v>
      </c>
      <c r="E12" s="17">
        <f t="shared" si="0"/>
        <v>54.044750430292595</v>
      </c>
      <c r="F12" s="16">
        <v>267</v>
      </c>
      <c r="G12" s="17">
        <f t="shared" si="1"/>
        <v>45.955249569707405</v>
      </c>
      <c r="H12" s="16">
        <v>413</v>
      </c>
      <c r="I12" s="17">
        <f t="shared" si="2"/>
        <v>71.084337349397586</v>
      </c>
      <c r="J12" s="16">
        <v>7</v>
      </c>
      <c r="K12" s="17">
        <f t="shared" si="3"/>
        <v>1.2048192771084338</v>
      </c>
      <c r="L12" s="16">
        <v>161</v>
      </c>
      <c r="M12" s="17">
        <f t="shared" si="4"/>
        <v>27.710843373493976</v>
      </c>
      <c r="N12" s="9"/>
    </row>
    <row r="13" spans="1:21" s="14" customFormat="1" ht="11.25" x14ac:dyDescent="0.2">
      <c r="B13" s="14" t="s">
        <v>15</v>
      </c>
      <c r="C13" s="16">
        <v>229</v>
      </c>
      <c r="D13" s="16">
        <v>128</v>
      </c>
      <c r="E13" s="17">
        <f t="shared" si="0"/>
        <v>55.895196506550214</v>
      </c>
      <c r="F13" s="16">
        <v>101</v>
      </c>
      <c r="G13" s="17">
        <f t="shared" si="1"/>
        <v>44.104803493449779</v>
      </c>
      <c r="H13" s="16">
        <v>166</v>
      </c>
      <c r="I13" s="17">
        <f t="shared" si="2"/>
        <v>72.489082969432317</v>
      </c>
      <c r="J13" s="16">
        <v>6</v>
      </c>
      <c r="K13" s="17">
        <f t="shared" si="3"/>
        <v>2.6200873362445414</v>
      </c>
      <c r="L13" s="16">
        <v>57</v>
      </c>
      <c r="M13" s="17">
        <f t="shared" si="4"/>
        <v>24.890829694323145</v>
      </c>
      <c r="N13" s="9"/>
    </row>
    <row r="14" spans="1:21" s="14" customFormat="1" ht="11.25" x14ac:dyDescent="0.2">
      <c r="B14" s="14" t="s">
        <v>16</v>
      </c>
      <c r="C14" s="16">
        <v>168</v>
      </c>
      <c r="D14" s="16">
        <v>110</v>
      </c>
      <c r="E14" s="17">
        <f t="shared" si="0"/>
        <v>65.476190476190482</v>
      </c>
      <c r="F14" s="16">
        <v>58</v>
      </c>
      <c r="G14" s="17">
        <f t="shared" si="1"/>
        <v>34.523809523809526</v>
      </c>
      <c r="H14" s="16">
        <v>164</v>
      </c>
      <c r="I14" s="17">
        <f t="shared" si="2"/>
        <v>97.61904761904762</v>
      </c>
      <c r="J14" s="16">
        <v>1</v>
      </c>
      <c r="K14" s="17">
        <f t="shared" si="3"/>
        <v>0.59523809523809523</v>
      </c>
      <c r="L14" s="16">
        <v>3</v>
      </c>
      <c r="M14" s="17">
        <f t="shared" si="4"/>
        <v>1.7857142857142856</v>
      </c>
      <c r="N14" s="9"/>
      <c r="P14" s="15"/>
    </row>
    <row r="15" spans="1:21" s="14" customFormat="1" ht="11.25" x14ac:dyDescent="0.2">
      <c r="B15" s="14" t="s">
        <v>17</v>
      </c>
      <c r="C15" s="16">
        <v>1302</v>
      </c>
      <c r="D15" s="16">
        <v>950</v>
      </c>
      <c r="E15" s="17">
        <f t="shared" si="0"/>
        <v>72.964669738863279</v>
      </c>
      <c r="F15" s="16">
        <v>352</v>
      </c>
      <c r="G15" s="17">
        <f t="shared" si="1"/>
        <v>27.035330261136714</v>
      </c>
      <c r="H15" s="16">
        <v>1289</v>
      </c>
      <c r="I15" s="17">
        <f t="shared" si="2"/>
        <v>99.001536098310297</v>
      </c>
      <c r="J15" s="16">
        <v>9</v>
      </c>
      <c r="K15" s="17">
        <f t="shared" si="3"/>
        <v>0.69124423963133641</v>
      </c>
      <c r="L15" s="16">
        <v>4</v>
      </c>
      <c r="M15" s="17">
        <f t="shared" si="4"/>
        <v>0.30721966205837176</v>
      </c>
      <c r="N15" s="9"/>
    </row>
    <row r="16" spans="1:21" s="23" customFormat="1" ht="21" customHeight="1" x14ac:dyDescent="0.2">
      <c r="A16" s="23" t="s">
        <v>18</v>
      </c>
      <c r="C16" s="25">
        <f>SUM(C17:C22)</f>
        <v>4036</v>
      </c>
      <c r="D16" s="25">
        <f>SUM(D17:D22)</f>
        <v>3205</v>
      </c>
      <c r="E16" s="27">
        <f t="shared" si="0"/>
        <v>79.41030723488602</v>
      </c>
      <c r="F16" s="25">
        <f>SUM(F17:F22)</f>
        <v>831</v>
      </c>
      <c r="G16" s="27">
        <f t="shared" si="1"/>
        <v>20.589692765113973</v>
      </c>
      <c r="H16" s="25">
        <f>SUM(H17:H22)</f>
        <v>3825</v>
      </c>
      <c r="I16" s="27">
        <f t="shared" si="2"/>
        <v>94.77205153617443</v>
      </c>
      <c r="J16" s="25">
        <f>SUM(J17:J22)</f>
        <v>120</v>
      </c>
      <c r="K16" s="27">
        <f t="shared" si="3"/>
        <v>2.9732408325074329</v>
      </c>
      <c r="L16" s="25">
        <f>SUM(L17:L22)</f>
        <v>91</v>
      </c>
      <c r="M16" s="27">
        <f t="shared" si="4"/>
        <v>2.2547076313181371</v>
      </c>
      <c r="N16" s="22"/>
    </row>
    <row r="17" spans="1:14" s="14" customFormat="1" ht="21" customHeight="1" x14ac:dyDescent="0.2">
      <c r="B17" s="14" t="s">
        <v>19</v>
      </c>
      <c r="C17" s="16">
        <v>415</v>
      </c>
      <c r="D17" s="16">
        <v>276</v>
      </c>
      <c r="E17" s="17">
        <f t="shared" si="0"/>
        <v>66.506024096385545</v>
      </c>
      <c r="F17" s="16">
        <v>139</v>
      </c>
      <c r="G17" s="17">
        <f t="shared" si="1"/>
        <v>33.493975903614462</v>
      </c>
      <c r="H17" s="16">
        <v>313</v>
      </c>
      <c r="I17" s="17">
        <f t="shared" si="2"/>
        <v>75.421686746987945</v>
      </c>
      <c r="J17" s="16">
        <v>52</v>
      </c>
      <c r="K17" s="17">
        <f t="shared" si="3"/>
        <v>12.530120481927712</v>
      </c>
      <c r="L17" s="16">
        <v>50</v>
      </c>
      <c r="M17" s="17">
        <f t="shared" si="4"/>
        <v>12.048192771084338</v>
      </c>
      <c r="N17" s="9"/>
    </row>
    <row r="18" spans="1:14" s="14" customFormat="1" ht="11.25" x14ac:dyDescent="0.2">
      <c r="B18" s="14" t="s">
        <v>20</v>
      </c>
      <c r="C18" s="16">
        <v>410</v>
      </c>
      <c r="D18" s="16">
        <v>311</v>
      </c>
      <c r="E18" s="17">
        <f t="shared" si="0"/>
        <v>75.853658536585371</v>
      </c>
      <c r="F18" s="16">
        <v>99</v>
      </c>
      <c r="G18" s="17">
        <f t="shared" si="1"/>
        <v>24.146341463414632</v>
      </c>
      <c r="H18" s="16">
        <v>401</v>
      </c>
      <c r="I18" s="17">
        <f t="shared" si="2"/>
        <v>97.804878048780481</v>
      </c>
      <c r="J18" s="16">
        <v>7</v>
      </c>
      <c r="K18" s="17">
        <f t="shared" si="3"/>
        <v>1.7073170731707319</v>
      </c>
      <c r="L18" s="16">
        <v>2</v>
      </c>
      <c r="M18" s="17">
        <f t="shared" si="4"/>
        <v>0.48780487804878048</v>
      </c>
      <c r="N18" s="9"/>
    </row>
    <row r="19" spans="1:14" s="14" customFormat="1" ht="11.25" x14ac:dyDescent="0.2">
      <c r="B19" s="14" t="s">
        <v>21</v>
      </c>
      <c r="C19" s="16">
        <v>895</v>
      </c>
      <c r="D19" s="16">
        <v>863</v>
      </c>
      <c r="E19" s="17">
        <f t="shared" si="0"/>
        <v>96.424581005586589</v>
      </c>
      <c r="F19" s="16">
        <v>32</v>
      </c>
      <c r="G19" s="17">
        <f t="shared" si="1"/>
        <v>3.5754189944134076</v>
      </c>
      <c r="H19" s="16">
        <v>874</v>
      </c>
      <c r="I19" s="17">
        <f t="shared" si="2"/>
        <v>97.653631284916202</v>
      </c>
      <c r="J19" s="16">
        <v>10</v>
      </c>
      <c r="K19" s="17">
        <f t="shared" si="3"/>
        <v>1.1173184357541899</v>
      </c>
      <c r="L19" s="16">
        <v>11</v>
      </c>
      <c r="M19" s="17">
        <f t="shared" si="4"/>
        <v>1.2290502793296088</v>
      </c>
      <c r="N19" s="9"/>
    </row>
    <row r="20" spans="1:14" s="14" customFormat="1" ht="11.25" x14ac:dyDescent="0.2">
      <c r="B20" s="14" t="s">
        <v>22</v>
      </c>
      <c r="C20" s="16">
        <v>1631</v>
      </c>
      <c r="D20" s="16">
        <v>1298</v>
      </c>
      <c r="E20" s="17">
        <f t="shared" si="0"/>
        <v>79.583077866339664</v>
      </c>
      <c r="F20" s="16">
        <v>333</v>
      </c>
      <c r="G20" s="17">
        <f t="shared" si="1"/>
        <v>20.416922133660332</v>
      </c>
      <c r="H20" s="16">
        <v>1617</v>
      </c>
      <c r="I20" s="17">
        <f t="shared" si="2"/>
        <v>99.141630901287556</v>
      </c>
      <c r="J20" s="16">
        <v>11</v>
      </c>
      <c r="K20" s="17">
        <f t="shared" si="3"/>
        <v>0.67443286327406493</v>
      </c>
      <c r="L20" s="16">
        <v>3</v>
      </c>
      <c r="M20" s="17">
        <f t="shared" si="4"/>
        <v>0.18393623543838136</v>
      </c>
      <c r="N20" s="9"/>
    </row>
    <row r="21" spans="1:14" s="14" customFormat="1" ht="11.25" x14ac:dyDescent="0.2">
      <c r="B21" s="14" t="s">
        <v>23</v>
      </c>
      <c r="C21" s="16">
        <v>509</v>
      </c>
      <c r="D21" s="16">
        <v>342</v>
      </c>
      <c r="E21" s="17">
        <f t="shared" si="0"/>
        <v>67.190569744597255</v>
      </c>
      <c r="F21" s="16">
        <v>167</v>
      </c>
      <c r="G21" s="17">
        <f t="shared" si="1"/>
        <v>32.809430255402752</v>
      </c>
      <c r="H21" s="16">
        <v>468</v>
      </c>
      <c r="I21" s="17">
        <f t="shared" si="2"/>
        <v>91.944990176817285</v>
      </c>
      <c r="J21" s="16">
        <v>39</v>
      </c>
      <c r="K21" s="17">
        <f t="shared" si="3"/>
        <v>7.6620825147347738</v>
      </c>
      <c r="L21" s="16">
        <v>2</v>
      </c>
      <c r="M21" s="17">
        <f t="shared" si="4"/>
        <v>0.39292730844793711</v>
      </c>
      <c r="N21" s="9"/>
    </row>
    <row r="22" spans="1:14" s="14" customFormat="1" ht="11.25" x14ac:dyDescent="0.2">
      <c r="B22" s="14" t="s">
        <v>24</v>
      </c>
      <c r="C22" s="16">
        <v>176</v>
      </c>
      <c r="D22" s="16">
        <v>115</v>
      </c>
      <c r="E22" s="17">
        <f t="shared" si="0"/>
        <v>65.340909090909093</v>
      </c>
      <c r="F22" s="16">
        <v>61</v>
      </c>
      <c r="G22" s="17">
        <f t="shared" si="1"/>
        <v>34.659090909090914</v>
      </c>
      <c r="H22" s="16">
        <v>152</v>
      </c>
      <c r="I22" s="17">
        <f t="shared" si="2"/>
        <v>86.36363636363636</v>
      </c>
      <c r="J22" s="16">
        <v>1</v>
      </c>
      <c r="K22" s="17">
        <f t="shared" si="3"/>
        <v>0.56818181818181823</v>
      </c>
      <c r="L22" s="16">
        <v>23</v>
      </c>
      <c r="M22" s="17">
        <f t="shared" si="4"/>
        <v>13.068181818181818</v>
      </c>
      <c r="N22" s="9"/>
    </row>
    <row r="23" spans="1:14" s="23" customFormat="1" ht="21" customHeight="1" x14ac:dyDescent="0.2">
      <c r="A23" s="23" t="s">
        <v>25</v>
      </c>
      <c r="C23" s="25">
        <f>SUM(C24:C29)</f>
        <v>2853</v>
      </c>
      <c r="D23" s="25">
        <f>SUM(D24:D29)</f>
        <v>2207</v>
      </c>
      <c r="E23" s="27">
        <f t="shared" si="0"/>
        <v>77.357167893445506</v>
      </c>
      <c r="F23" s="25">
        <f>SUM(F24:F29)</f>
        <v>646</v>
      </c>
      <c r="G23" s="27">
        <f t="shared" si="1"/>
        <v>22.642832106554504</v>
      </c>
      <c r="H23" s="25">
        <f>SUM(H24:H29)</f>
        <v>2740</v>
      </c>
      <c r="I23" s="27">
        <f t="shared" si="2"/>
        <v>96.039256922537675</v>
      </c>
      <c r="J23" s="25">
        <f>SUM(J24:J29)</f>
        <v>71</v>
      </c>
      <c r="K23" s="27">
        <f t="shared" si="3"/>
        <v>2.488608482299334</v>
      </c>
      <c r="L23" s="25">
        <f>SUM(L24:L29)</f>
        <v>42</v>
      </c>
      <c r="M23" s="27">
        <f t="shared" si="4"/>
        <v>1.4721345951629863</v>
      </c>
      <c r="N23" s="22"/>
    </row>
    <row r="24" spans="1:14" s="14" customFormat="1" ht="21" customHeight="1" x14ac:dyDescent="0.2">
      <c r="B24" s="14" t="s">
        <v>26</v>
      </c>
      <c r="C24" s="16">
        <v>116</v>
      </c>
      <c r="D24" s="16">
        <v>99</v>
      </c>
      <c r="E24" s="17">
        <f t="shared" si="0"/>
        <v>85.34482758620689</v>
      </c>
      <c r="F24" s="16">
        <v>17</v>
      </c>
      <c r="G24" s="17">
        <f t="shared" si="1"/>
        <v>14.655172413793101</v>
      </c>
      <c r="H24" s="16">
        <v>107</v>
      </c>
      <c r="I24" s="17">
        <f t="shared" si="2"/>
        <v>92.241379310344826</v>
      </c>
      <c r="J24" s="16">
        <v>7</v>
      </c>
      <c r="K24" s="17">
        <f t="shared" si="3"/>
        <v>6.0344827586206895</v>
      </c>
      <c r="L24" s="16">
        <v>2</v>
      </c>
      <c r="M24" s="17">
        <f t="shared" si="4"/>
        <v>1.7241379310344827</v>
      </c>
      <c r="N24" s="9"/>
    </row>
    <row r="25" spans="1:14" s="14" customFormat="1" ht="11.25" x14ac:dyDescent="0.2">
      <c r="B25" s="14" t="s">
        <v>27</v>
      </c>
      <c r="C25" s="16">
        <v>962</v>
      </c>
      <c r="D25" s="16">
        <v>860</v>
      </c>
      <c r="E25" s="17">
        <f t="shared" si="0"/>
        <v>89.397089397089402</v>
      </c>
      <c r="F25" s="16">
        <v>102</v>
      </c>
      <c r="G25" s="17">
        <f t="shared" si="1"/>
        <v>10.602910602910603</v>
      </c>
      <c r="H25" s="16">
        <v>960</v>
      </c>
      <c r="I25" s="17">
        <f t="shared" si="2"/>
        <v>99.792099792099805</v>
      </c>
      <c r="J25" s="16">
        <v>0</v>
      </c>
      <c r="K25" s="17" t="str">
        <f t="shared" si="3"/>
        <v>.0</v>
      </c>
      <c r="L25" s="16">
        <v>2</v>
      </c>
      <c r="M25" s="17">
        <f t="shared" si="4"/>
        <v>0.20790020790020791</v>
      </c>
      <c r="N25" s="9"/>
    </row>
    <row r="26" spans="1:14" s="14" customFormat="1" ht="11.25" x14ac:dyDescent="0.2">
      <c r="B26" s="14" t="s">
        <v>28</v>
      </c>
      <c r="C26" s="16">
        <v>631</v>
      </c>
      <c r="D26" s="16">
        <v>620</v>
      </c>
      <c r="E26" s="17">
        <f t="shared" si="0"/>
        <v>98.256735340729008</v>
      </c>
      <c r="F26" s="16">
        <v>11</v>
      </c>
      <c r="G26" s="17">
        <f t="shared" si="1"/>
        <v>1.7432646592709984</v>
      </c>
      <c r="H26" s="16">
        <v>595</v>
      </c>
      <c r="I26" s="17">
        <f t="shared" si="2"/>
        <v>94.294770206022179</v>
      </c>
      <c r="J26" s="16">
        <v>28</v>
      </c>
      <c r="K26" s="17">
        <f t="shared" si="3"/>
        <v>4.4374009508716323</v>
      </c>
      <c r="L26" s="16">
        <v>8</v>
      </c>
      <c r="M26" s="17">
        <f t="shared" si="4"/>
        <v>1.2678288431061806</v>
      </c>
      <c r="N26" s="9"/>
    </row>
    <row r="27" spans="1:14" s="14" customFormat="1" ht="11.25" x14ac:dyDescent="0.2">
      <c r="B27" s="14" t="s">
        <v>29</v>
      </c>
      <c r="C27" s="16">
        <v>558</v>
      </c>
      <c r="D27" s="16">
        <v>234</v>
      </c>
      <c r="E27" s="17">
        <f t="shared" si="0"/>
        <v>41.935483870967744</v>
      </c>
      <c r="F27" s="16">
        <v>324</v>
      </c>
      <c r="G27" s="17">
        <f t="shared" si="1"/>
        <v>58.064516129032263</v>
      </c>
      <c r="H27" s="16">
        <v>543</v>
      </c>
      <c r="I27" s="17">
        <f t="shared" si="2"/>
        <v>97.311827956989248</v>
      </c>
      <c r="J27" s="16">
        <v>4</v>
      </c>
      <c r="K27" s="17">
        <f t="shared" si="3"/>
        <v>0.71684587813620071</v>
      </c>
      <c r="L27" s="16">
        <v>11</v>
      </c>
      <c r="M27" s="17">
        <f t="shared" si="4"/>
        <v>1.9713261648745519</v>
      </c>
      <c r="N27" s="9"/>
    </row>
    <row r="28" spans="1:14" s="14" customFormat="1" ht="11.25" x14ac:dyDescent="0.2">
      <c r="B28" s="14" t="s">
        <v>30</v>
      </c>
      <c r="C28" s="16">
        <v>509</v>
      </c>
      <c r="D28" s="16">
        <v>337</v>
      </c>
      <c r="E28" s="17">
        <f t="shared" si="0"/>
        <v>66.208251473477404</v>
      </c>
      <c r="F28" s="16">
        <v>172</v>
      </c>
      <c r="G28" s="17">
        <f t="shared" si="1"/>
        <v>33.791748526522589</v>
      </c>
      <c r="H28" s="16">
        <v>484</v>
      </c>
      <c r="I28" s="17">
        <f t="shared" si="2"/>
        <v>95.088408644400786</v>
      </c>
      <c r="J28" s="16">
        <v>20</v>
      </c>
      <c r="K28" s="17">
        <f t="shared" si="3"/>
        <v>3.9292730844793713</v>
      </c>
      <c r="L28" s="16">
        <v>5</v>
      </c>
      <c r="M28" s="17">
        <f t="shared" si="4"/>
        <v>0.98231827111984282</v>
      </c>
      <c r="N28" s="9"/>
    </row>
    <row r="29" spans="1:14" s="14" customFormat="1" ht="11.25" x14ac:dyDescent="0.2">
      <c r="B29" s="14" t="s">
        <v>31</v>
      </c>
      <c r="C29" s="16">
        <v>77</v>
      </c>
      <c r="D29" s="16">
        <v>57</v>
      </c>
      <c r="E29" s="17">
        <f t="shared" si="0"/>
        <v>74.025974025974023</v>
      </c>
      <c r="F29" s="16">
        <v>20</v>
      </c>
      <c r="G29" s="17">
        <f t="shared" si="1"/>
        <v>25.97402597402597</v>
      </c>
      <c r="H29" s="16">
        <v>51</v>
      </c>
      <c r="I29" s="17">
        <f t="shared" si="2"/>
        <v>66.233766233766232</v>
      </c>
      <c r="J29" s="16">
        <v>12</v>
      </c>
      <c r="K29" s="17">
        <f t="shared" si="3"/>
        <v>15.584415584415584</v>
      </c>
      <c r="L29" s="16">
        <v>14</v>
      </c>
      <c r="M29" s="17">
        <f t="shared" si="4"/>
        <v>18.181818181818183</v>
      </c>
      <c r="N29" s="9"/>
    </row>
    <row r="30" spans="1:14" s="23" customFormat="1" ht="21" customHeight="1" x14ac:dyDescent="0.2">
      <c r="A30" s="23" t="s">
        <v>32</v>
      </c>
      <c r="C30" s="25">
        <f>SUM(C31:C39)</f>
        <v>5943</v>
      </c>
      <c r="D30" s="25">
        <f>SUM(D31:D39)</f>
        <v>4441</v>
      </c>
      <c r="E30" s="27">
        <f t="shared" si="0"/>
        <v>74.726569072858823</v>
      </c>
      <c r="F30" s="25">
        <f>SUM(F31:F39)</f>
        <v>1502</v>
      </c>
      <c r="G30" s="27">
        <f t="shared" si="1"/>
        <v>25.273430927141177</v>
      </c>
      <c r="H30" s="25">
        <f>SUM(H31:H39)</f>
        <v>5039</v>
      </c>
      <c r="I30" s="27">
        <f t="shared" si="2"/>
        <v>84.78882719165405</v>
      </c>
      <c r="J30" s="25">
        <f>SUM(J31:J39)</f>
        <v>213</v>
      </c>
      <c r="K30" s="27">
        <f t="shared" si="3"/>
        <v>3.5840484603735483</v>
      </c>
      <c r="L30" s="25">
        <f>SUM(L31:L39)</f>
        <v>691</v>
      </c>
      <c r="M30" s="27">
        <f t="shared" si="4"/>
        <v>11.627124347972405</v>
      </c>
      <c r="N30" s="22"/>
    </row>
    <row r="31" spans="1:14" s="14" customFormat="1" ht="21" customHeight="1" x14ac:dyDescent="0.2">
      <c r="B31" s="14" t="s">
        <v>33</v>
      </c>
      <c r="C31" s="16">
        <v>704</v>
      </c>
      <c r="D31" s="16">
        <v>682</v>
      </c>
      <c r="E31" s="17">
        <f t="shared" si="0"/>
        <v>96.875</v>
      </c>
      <c r="F31" s="16">
        <v>22</v>
      </c>
      <c r="G31" s="17">
        <f t="shared" si="1"/>
        <v>3.125</v>
      </c>
      <c r="H31" s="16">
        <v>670</v>
      </c>
      <c r="I31" s="17">
        <f t="shared" si="2"/>
        <v>95.170454545454547</v>
      </c>
      <c r="J31" s="16">
        <v>6</v>
      </c>
      <c r="K31" s="17">
        <f t="shared" si="3"/>
        <v>0.85227272727272718</v>
      </c>
      <c r="L31" s="16">
        <v>28</v>
      </c>
      <c r="M31" s="17">
        <f t="shared" si="4"/>
        <v>3.9772727272727271</v>
      </c>
      <c r="N31" s="9"/>
    </row>
    <row r="32" spans="1:14" s="14" customFormat="1" ht="11.25" x14ac:dyDescent="0.2">
      <c r="B32" s="14" t="s">
        <v>34</v>
      </c>
      <c r="C32" s="16">
        <v>923</v>
      </c>
      <c r="D32" s="16">
        <v>653</v>
      </c>
      <c r="E32" s="17">
        <f t="shared" si="0"/>
        <v>70.747562296858064</v>
      </c>
      <c r="F32" s="16">
        <v>270</v>
      </c>
      <c r="G32" s="17">
        <f t="shared" si="1"/>
        <v>29.252437703141926</v>
      </c>
      <c r="H32" s="16">
        <v>731</v>
      </c>
      <c r="I32" s="17">
        <f t="shared" si="2"/>
        <v>79.198266522210176</v>
      </c>
      <c r="J32" s="16">
        <v>7</v>
      </c>
      <c r="K32" s="17">
        <f t="shared" si="3"/>
        <v>0.75839653304442034</v>
      </c>
      <c r="L32" s="16">
        <v>185</v>
      </c>
      <c r="M32" s="17">
        <f t="shared" si="4"/>
        <v>20.043336944745395</v>
      </c>
      <c r="N32" s="9"/>
    </row>
    <row r="33" spans="1:14" s="14" customFormat="1" ht="11.25" x14ac:dyDescent="0.2">
      <c r="B33" s="14" t="s">
        <v>35</v>
      </c>
      <c r="C33" s="16">
        <v>332</v>
      </c>
      <c r="D33" s="16">
        <v>315</v>
      </c>
      <c r="E33" s="17">
        <f t="shared" si="0"/>
        <v>94.879518072289159</v>
      </c>
      <c r="F33" s="16">
        <v>17</v>
      </c>
      <c r="G33" s="17">
        <f t="shared" si="1"/>
        <v>5.1204819277108431</v>
      </c>
      <c r="H33" s="16">
        <v>310</v>
      </c>
      <c r="I33" s="17">
        <f t="shared" si="2"/>
        <v>93.373493975903614</v>
      </c>
      <c r="J33" s="16">
        <v>1</v>
      </c>
      <c r="K33" s="17">
        <f t="shared" si="3"/>
        <v>0.30120481927710846</v>
      </c>
      <c r="L33" s="16">
        <v>21</v>
      </c>
      <c r="M33" s="17">
        <f t="shared" si="4"/>
        <v>6.3253012048192767</v>
      </c>
      <c r="N33" s="9"/>
    </row>
    <row r="34" spans="1:14" s="14" customFormat="1" ht="11.25" x14ac:dyDescent="0.2">
      <c r="B34" s="14" t="s">
        <v>36</v>
      </c>
      <c r="C34" s="16">
        <v>642</v>
      </c>
      <c r="D34" s="16">
        <v>496</v>
      </c>
      <c r="E34" s="17">
        <f t="shared" si="0"/>
        <v>77.258566978193144</v>
      </c>
      <c r="F34" s="16">
        <v>146</v>
      </c>
      <c r="G34" s="17">
        <f t="shared" si="1"/>
        <v>22.741433021806852</v>
      </c>
      <c r="H34" s="16">
        <v>502</v>
      </c>
      <c r="I34" s="17">
        <f t="shared" si="2"/>
        <v>78.193146417445476</v>
      </c>
      <c r="J34" s="16">
        <v>119</v>
      </c>
      <c r="K34" s="17">
        <f t="shared" si="3"/>
        <v>18.535825545171338</v>
      </c>
      <c r="L34" s="16">
        <v>21</v>
      </c>
      <c r="M34" s="17">
        <f t="shared" si="4"/>
        <v>3.2710280373831773</v>
      </c>
      <c r="N34" s="9"/>
    </row>
    <row r="35" spans="1:14" s="14" customFormat="1" ht="11.25" x14ac:dyDescent="0.2">
      <c r="B35" s="14" t="s">
        <v>37</v>
      </c>
      <c r="C35" s="16">
        <v>1036</v>
      </c>
      <c r="D35" s="16">
        <v>772</v>
      </c>
      <c r="E35" s="17">
        <f t="shared" si="0"/>
        <v>74.517374517374506</v>
      </c>
      <c r="F35" s="16">
        <v>264</v>
      </c>
      <c r="G35" s="17">
        <f t="shared" si="1"/>
        <v>25.482625482625483</v>
      </c>
      <c r="H35" s="16">
        <v>853</v>
      </c>
      <c r="I35" s="17">
        <f t="shared" si="2"/>
        <v>82.335907335907336</v>
      </c>
      <c r="J35" s="16">
        <v>33</v>
      </c>
      <c r="K35" s="17">
        <f t="shared" si="3"/>
        <v>3.1853281853281854</v>
      </c>
      <c r="L35" s="16">
        <v>150</v>
      </c>
      <c r="M35" s="17">
        <f t="shared" si="4"/>
        <v>14.478764478764477</v>
      </c>
      <c r="N35" s="9"/>
    </row>
    <row r="36" spans="1:14" s="14" customFormat="1" ht="11.25" x14ac:dyDescent="0.2">
      <c r="B36" s="14" t="s">
        <v>38</v>
      </c>
      <c r="C36" s="16">
        <v>1379</v>
      </c>
      <c r="D36" s="16">
        <v>854</v>
      </c>
      <c r="E36" s="17">
        <f t="shared" si="0"/>
        <v>61.928934010152282</v>
      </c>
      <c r="F36" s="16">
        <v>525</v>
      </c>
      <c r="G36" s="17">
        <f t="shared" si="1"/>
        <v>38.07106598984771</v>
      </c>
      <c r="H36" s="16">
        <v>1180</v>
      </c>
      <c r="I36" s="17">
        <f t="shared" si="2"/>
        <v>85.569253081943444</v>
      </c>
      <c r="J36" s="16">
        <v>21</v>
      </c>
      <c r="K36" s="17">
        <f t="shared" si="3"/>
        <v>1.5228426395939088</v>
      </c>
      <c r="L36" s="16">
        <v>178</v>
      </c>
      <c r="M36" s="17">
        <f t="shared" si="4"/>
        <v>12.907904278462654</v>
      </c>
      <c r="N36" s="9"/>
    </row>
    <row r="37" spans="1:14" s="14" customFormat="1" ht="11.25" x14ac:dyDescent="0.2">
      <c r="B37" s="14" t="s">
        <v>39</v>
      </c>
      <c r="C37" s="16">
        <v>286</v>
      </c>
      <c r="D37" s="16">
        <v>228</v>
      </c>
      <c r="E37" s="17">
        <f t="shared" si="0"/>
        <v>79.72027972027972</v>
      </c>
      <c r="F37" s="16">
        <v>58</v>
      </c>
      <c r="G37" s="17">
        <f t="shared" si="1"/>
        <v>20.27972027972028</v>
      </c>
      <c r="H37" s="16">
        <v>231</v>
      </c>
      <c r="I37" s="17">
        <f t="shared" si="2"/>
        <v>80.769230769230774</v>
      </c>
      <c r="J37" s="16">
        <v>7</v>
      </c>
      <c r="K37" s="17">
        <f t="shared" si="3"/>
        <v>2.4475524475524475</v>
      </c>
      <c r="L37" s="16">
        <v>48</v>
      </c>
      <c r="M37" s="17">
        <f t="shared" si="4"/>
        <v>16.783216783216783</v>
      </c>
      <c r="N37" s="9"/>
    </row>
    <row r="38" spans="1:14" s="14" customFormat="1" ht="11.25" x14ac:dyDescent="0.2">
      <c r="B38" s="14" t="s">
        <v>40</v>
      </c>
      <c r="C38" s="16">
        <v>334</v>
      </c>
      <c r="D38" s="16">
        <v>240</v>
      </c>
      <c r="E38" s="17">
        <f t="shared" si="0"/>
        <v>71.856287425149702</v>
      </c>
      <c r="F38" s="16">
        <v>94</v>
      </c>
      <c r="G38" s="17">
        <f t="shared" si="1"/>
        <v>28.143712574850298</v>
      </c>
      <c r="H38" s="16">
        <v>292</v>
      </c>
      <c r="I38" s="17">
        <f t="shared" si="2"/>
        <v>87.425149700598809</v>
      </c>
      <c r="J38" s="16">
        <v>12</v>
      </c>
      <c r="K38" s="17">
        <f t="shared" si="3"/>
        <v>3.5928143712574849</v>
      </c>
      <c r="L38" s="16">
        <v>30</v>
      </c>
      <c r="M38" s="17">
        <f t="shared" si="4"/>
        <v>8.9820359281437128</v>
      </c>
      <c r="N38" s="9"/>
    </row>
    <row r="39" spans="1:14" s="14" customFormat="1" ht="11.25" x14ac:dyDescent="0.2">
      <c r="B39" s="14" t="s">
        <v>41</v>
      </c>
      <c r="C39" s="16">
        <v>307</v>
      </c>
      <c r="D39" s="16">
        <v>201</v>
      </c>
      <c r="E39" s="17">
        <f t="shared" si="0"/>
        <v>65.472312703583057</v>
      </c>
      <c r="F39" s="16">
        <v>106</v>
      </c>
      <c r="G39" s="17">
        <f t="shared" si="1"/>
        <v>34.527687296416936</v>
      </c>
      <c r="H39" s="16">
        <v>270</v>
      </c>
      <c r="I39" s="17">
        <f t="shared" si="2"/>
        <v>87.947882736156345</v>
      </c>
      <c r="J39" s="16">
        <v>7</v>
      </c>
      <c r="K39" s="17">
        <f t="shared" si="3"/>
        <v>2.2801302931596092</v>
      </c>
      <c r="L39" s="16">
        <v>30</v>
      </c>
      <c r="M39" s="17">
        <f t="shared" si="4"/>
        <v>9.7719869706840399</v>
      </c>
      <c r="N39" s="9"/>
    </row>
    <row r="40" spans="1:14" s="23" customFormat="1" ht="21" customHeight="1" x14ac:dyDescent="0.2">
      <c r="A40" s="23" t="s">
        <v>42</v>
      </c>
      <c r="C40" s="25">
        <f>SUM(C41:C49)</f>
        <v>21878</v>
      </c>
      <c r="D40" s="25">
        <f>SUM(D41:D49)</f>
        <v>12706</v>
      </c>
      <c r="E40" s="27">
        <f t="shared" si="0"/>
        <v>58.076606636804094</v>
      </c>
      <c r="F40" s="25">
        <f>SUM(F41:F49)</f>
        <v>9172</v>
      </c>
      <c r="G40" s="27">
        <f t="shared" si="1"/>
        <v>41.923393363195906</v>
      </c>
      <c r="H40" s="25">
        <f>SUM(H41:H49)</f>
        <v>20427</v>
      </c>
      <c r="I40" s="27">
        <f t="shared" si="2"/>
        <v>93.367766706280293</v>
      </c>
      <c r="J40" s="25">
        <f>SUM(J41:J49)</f>
        <v>549</v>
      </c>
      <c r="K40" s="27">
        <f t="shared" si="3"/>
        <v>2.5093701435231739</v>
      </c>
      <c r="L40" s="25">
        <f>SUM(L41:L49)</f>
        <v>902</v>
      </c>
      <c r="M40" s="27">
        <f t="shared" si="4"/>
        <v>4.1228631501965447</v>
      </c>
      <c r="N40" s="22"/>
    </row>
    <row r="41" spans="1:14" s="14" customFormat="1" ht="21" customHeight="1" x14ac:dyDescent="0.2">
      <c r="B41" s="14" t="s">
        <v>43</v>
      </c>
      <c r="C41" s="16">
        <v>333</v>
      </c>
      <c r="D41" s="16">
        <v>211</v>
      </c>
      <c r="E41" s="17">
        <f t="shared" si="0"/>
        <v>63.363363363363369</v>
      </c>
      <c r="F41" s="16">
        <v>122</v>
      </c>
      <c r="G41" s="17">
        <f t="shared" si="1"/>
        <v>36.636636636636638</v>
      </c>
      <c r="H41" s="16">
        <v>304</v>
      </c>
      <c r="I41" s="17">
        <f t="shared" si="2"/>
        <v>91.291291291291287</v>
      </c>
      <c r="J41" s="16">
        <v>23</v>
      </c>
      <c r="K41" s="17">
        <f t="shared" si="3"/>
        <v>6.9069069069069062</v>
      </c>
      <c r="L41" s="16">
        <v>6</v>
      </c>
      <c r="M41" s="17">
        <f t="shared" si="4"/>
        <v>1.8018018018018018</v>
      </c>
      <c r="N41" s="9"/>
    </row>
    <row r="42" spans="1:14" s="14" customFormat="1" ht="11.25" x14ac:dyDescent="0.2">
      <c r="B42" s="14" t="s">
        <v>44</v>
      </c>
      <c r="C42" s="16">
        <v>223</v>
      </c>
      <c r="D42" s="16">
        <v>170</v>
      </c>
      <c r="E42" s="17">
        <f t="shared" si="0"/>
        <v>76.233183856502237</v>
      </c>
      <c r="F42" s="16">
        <v>53</v>
      </c>
      <c r="G42" s="17">
        <f t="shared" si="1"/>
        <v>23.766816143497756</v>
      </c>
      <c r="H42" s="16">
        <v>214</v>
      </c>
      <c r="I42" s="17">
        <f t="shared" si="2"/>
        <v>95.964125560538122</v>
      </c>
      <c r="J42" s="16">
        <v>2</v>
      </c>
      <c r="K42" s="17">
        <f t="shared" si="3"/>
        <v>0.89686098654708524</v>
      </c>
      <c r="L42" s="16">
        <v>7</v>
      </c>
      <c r="M42" s="17">
        <f t="shared" si="4"/>
        <v>3.1390134529147984</v>
      </c>
      <c r="N42" s="9"/>
    </row>
    <row r="43" spans="1:14" s="14" customFormat="1" ht="11.25" x14ac:dyDescent="0.2">
      <c r="B43" s="14" t="s">
        <v>45</v>
      </c>
      <c r="C43" s="16">
        <v>328</v>
      </c>
      <c r="D43" s="16">
        <v>198</v>
      </c>
      <c r="E43" s="17">
        <f t="shared" si="0"/>
        <v>60.365853658536587</v>
      </c>
      <c r="F43" s="16">
        <v>130</v>
      </c>
      <c r="G43" s="17">
        <f t="shared" si="1"/>
        <v>39.634146341463413</v>
      </c>
      <c r="H43" s="16">
        <v>291</v>
      </c>
      <c r="I43" s="17">
        <f t="shared" si="2"/>
        <v>88.719512195121951</v>
      </c>
      <c r="J43" s="16">
        <v>16</v>
      </c>
      <c r="K43" s="17">
        <f t="shared" si="3"/>
        <v>4.8780487804878048</v>
      </c>
      <c r="L43" s="16">
        <v>21</v>
      </c>
      <c r="M43" s="17">
        <f t="shared" si="4"/>
        <v>6.4024390243902438</v>
      </c>
      <c r="N43" s="9"/>
    </row>
    <row r="44" spans="1:14" s="14" customFormat="1" ht="11.25" x14ac:dyDescent="0.2">
      <c r="B44" s="14" t="s">
        <v>46</v>
      </c>
      <c r="C44" s="16">
        <v>195</v>
      </c>
      <c r="D44" s="16">
        <v>181</v>
      </c>
      <c r="E44" s="17">
        <f t="shared" si="0"/>
        <v>92.820512820512818</v>
      </c>
      <c r="F44" s="16">
        <v>14</v>
      </c>
      <c r="G44" s="17">
        <f t="shared" si="1"/>
        <v>7.1794871794871788</v>
      </c>
      <c r="H44" s="16">
        <v>141</v>
      </c>
      <c r="I44" s="17">
        <f t="shared" si="2"/>
        <v>72.307692307692307</v>
      </c>
      <c r="J44" s="16">
        <v>15</v>
      </c>
      <c r="K44" s="17">
        <f t="shared" si="3"/>
        <v>7.6923076923076925</v>
      </c>
      <c r="L44" s="16">
        <v>39</v>
      </c>
      <c r="M44" s="17">
        <f t="shared" si="4"/>
        <v>20</v>
      </c>
      <c r="N44" s="9"/>
    </row>
    <row r="45" spans="1:14" s="14" customFormat="1" ht="11.25" x14ac:dyDescent="0.2">
      <c r="B45" s="14" t="s">
        <v>47</v>
      </c>
      <c r="C45" s="16">
        <v>512</v>
      </c>
      <c r="D45" s="16">
        <v>469</v>
      </c>
      <c r="E45" s="17">
        <f t="shared" si="0"/>
        <v>91.6015625</v>
      </c>
      <c r="F45" s="16">
        <v>43</v>
      </c>
      <c r="G45" s="17">
        <f t="shared" si="1"/>
        <v>8.3984375</v>
      </c>
      <c r="H45" s="16">
        <v>462</v>
      </c>
      <c r="I45" s="17">
        <f t="shared" si="2"/>
        <v>90.234375</v>
      </c>
      <c r="J45" s="16">
        <v>8</v>
      </c>
      <c r="K45" s="17">
        <f t="shared" si="3"/>
        <v>1.5625</v>
      </c>
      <c r="L45" s="16">
        <v>42</v>
      </c>
      <c r="M45" s="17">
        <f t="shared" si="4"/>
        <v>8.203125</v>
      </c>
      <c r="N45" s="9"/>
    </row>
    <row r="46" spans="1:14" s="14" customFormat="1" ht="11.25" x14ac:dyDescent="0.2">
      <c r="B46" s="14" t="s">
        <v>48</v>
      </c>
      <c r="C46" s="16">
        <v>999</v>
      </c>
      <c r="D46" s="16">
        <v>794</v>
      </c>
      <c r="E46" s="17">
        <f t="shared" si="0"/>
        <v>79.47947947947948</v>
      </c>
      <c r="F46" s="16">
        <v>205</v>
      </c>
      <c r="G46" s="17">
        <f t="shared" si="1"/>
        <v>20.52052052052052</v>
      </c>
      <c r="H46" s="16">
        <v>925</v>
      </c>
      <c r="I46" s="17">
        <f t="shared" si="2"/>
        <v>92.592592592592595</v>
      </c>
      <c r="J46" s="16">
        <v>30</v>
      </c>
      <c r="K46" s="17">
        <f t="shared" si="3"/>
        <v>3.0030030030030028</v>
      </c>
      <c r="L46" s="16">
        <v>44</v>
      </c>
      <c r="M46" s="17">
        <f t="shared" si="4"/>
        <v>4.4044044044044046</v>
      </c>
      <c r="N46" s="9"/>
    </row>
    <row r="47" spans="1:14" s="14" customFormat="1" ht="11.25" x14ac:dyDescent="0.2">
      <c r="B47" s="14" t="s">
        <v>49</v>
      </c>
      <c r="C47" s="16">
        <v>838</v>
      </c>
      <c r="D47" s="16">
        <v>453</v>
      </c>
      <c r="E47" s="17">
        <f t="shared" si="0"/>
        <v>54.057279236276848</v>
      </c>
      <c r="F47" s="16">
        <v>385</v>
      </c>
      <c r="G47" s="17">
        <f t="shared" si="1"/>
        <v>45.942720763723152</v>
      </c>
      <c r="H47" s="16">
        <v>816</v>
      </c>
      <c r="I47" s="17">
        <f t="shared" si="2"/>
        <v>97.374701670644399</v>
      </c>
      <c r="J47" s="16">
        <v>10</v>
      </c>
      <c r="K47" s="17">
        <f t="shared" si="3"/>
        <v>1.1933174224343674</v>
      </c>
      <c r="L47" s="16">
        <v>12</v>
      </c>
      <c r="M47" s="17">
        <f t="shared" si="4"/>
        <v>1.431980906921241</v>
      </c>
      <c r="N47" s="9"/>
    </row>
    <row r="48" spans="1:14" s="14" customFormat="1" ht="11.25" x14ac:dyDescent="0.2">
      <c r="B48" s="14" t="s">
        <v>50</v>
      </c>
      <c r="C48" s="16">
        <v>8092</v>
      </c>
      <c r="D48" s="16">
        <v>7092</v>
      </c>
      <c r="E48" s="17">
        <f t="shared" si="0"/>
        <v>87.64211566979732</v>
      </c>
      <c r="F48" s="16">
        <v>1000</v>
      </c>
      <c r="G48" s="17">
        <f t="shared" si="1"/>
        <v>12.357884330202669</v>
      </c>
      <c r="H48" s="16">
        <v>7362</v>
      </c>
      <c r="I48" s="17">
        <f t="shared" si="2"/>
        <v>90.978744438952049</v>
      </c>
      <c r="J48" s="16">
        <v>48</v>
      </c>
      <c r="K48" s="17">
        <f t="shared" si="3"/>
        <v>0.59317844784972817</v>
      </c>
      <c r="L48" s="16">
        <v>682</v>
      </c>
      <c r="M48" s="17">
        <f t="shared" si="4"/>
        <v>8.4280771131982206</v>
      </c>
      <c r="N48" s="9"/>
    </row>
    <row r="49" spans="1:14" s="14" customFormat="1" ht="11.25" x14ac:dyDescent="0.2">
      <c r="B49" s="14" t="s">
        <v>51</v>
      </c>
      <c r="C49" s="16">
        <v>10358</v>
      </c>
      <c r="D49" s="16">
        <v>3138</v>
      </c>
      <c r="E49" s="17">
        <f t="shared" si="0"/>
        <v>30.295423826993627</v>
      </c>
      <c r="F49" s="16">
        <v>7220</v>
      </c>
      <c r="G49" s="17">
        <f t="shared" si="1"/>
        <v>69.704576173006373</v>
      </c>
      <c r="H49" s="16">
        <v>9912</v>
      </c>
      <c r="I49" s="17">
        <f t="shared" si="2"/>
        <v>95.694149449700717</v>
      </c>
      <c r="J49" s="16">
        <v>397</v>
      </c>
      <c r="K49" s="17">
        <f t="shared" si="3"/>
        <v>3.8327862521722342</v>
      </c>
      <c r="L49" s="16">
        <v>49</v>
      </c>
      <c r="M49" s="17">
        <f t="shared" si="4"/>
        <v>0.47306429812705153</v>
      </c>
      <c r="N49" s="9"/>
    </row>
    <row r="50" spans="1:14" s="23" customFormat="1" ht="21" customHeight="1" x14ac:dyDescent="0.2">
      <c r="A50" s="23" t="s">
        <v>52</v>
      </c>
      <c r="C50" s="25">
        <f>SUM(C51:C59)</f>
        <v>6098</v>
      </c>
      <c r="D50" s="25">
        <f>SUM(D51:D59)</f>
        <v>4574</v>
      </c>
      <c r="E50" s="27">
        <f t="shared" si="0"/>
        <v>75.008199409642501</v>
      </c>
      <c r="F50" s="25">
        <f>SUM(F51:F59)</f>
        <v>1524</v>
      </c>
      <c r="G50" s="27">
        <f t="shared" si="1"/>
        <v>24.991800590357492</v>
      </c>
      <c r="H50" s="25">
        <f>SUM(H51:H59)</f>
        <v>5082</v>
      </c>
      <c r="I50" s="27">
        <f t="shared" si="2"/>
        <v>83.338799606428339</v>
      </c>
      <c r="J50" s="25">
        <f>SUM(J51:J59)</f>
        <v>479</v>
      </c>
      <c r="K50" s="27">
        <f t="shared" si="3"/>
        <v>7.8550344375204988</v>
      </c>
      <c r="L50" s="25">
        <f>SUM(L51:L59)</f>
        <v>537</v>
      </c>
      <c r="M50" s="27">
        <f t="shared" si="4"/>
        <v>8.8061659560511636</v>
      </c>
      <c r="N50" s="22"/>
    </row>
    <row r="51" spans="1:14" s="14" customFormat="1" ht="21" customHeight="1" x14ac:dyDescent="0.2">
      <c r="B51" s="14" t="s">
        <v>53</v>
      </c>
      <c r="C51" s="16">
        <v>463</v>
      </c>
      <c r="D51" s="16">
        <v>332</v>
      </c>
      <c r="E51" s="17">
        <f t="shared" si="0"/>
        <v>71.70626349892008</v>
      </c>
      <c r="F51" s="16">
        <v>131</v>
      </c>
      <c r="G51" s="17">
        <f t="shared" si="1"/>
        <v>28.293736501079913</v>
      </c>
      <c r="H51" s="16">
        <v>265</v>
      </c>
      <c r="I51" s="17">
        <f t="shared" si="2"/>
        <v>57.235421166306701</v>
      </c>
      <c r="J51" s="16">
        <v>116</v>
      </c>
      <c r="K51" s="17">
        <f t="shared" si="3"/>
        <v>25.053995680345569</v>
      </c>
      <c r="L51" s="16">
        <v>82</v>
      </c>
      <c r="M51" s="17">
        <f t="shared" si="4"/>
        <v>17.710583153347731</v>
      </c>
      <c r="N51" s="9"/>
    </row>
    <row r="52" spans="1:14" s="14" customFormat="1" ht="11.25" x14ac:dyDescent="0.2">
      <c r="B52" s="14" t="s">
        <v>54</v>
      </c>
      <c r="C52" s="16">
        <v>332</v>
      </c>
      <c r="D52" s="16">
        <v>240</v>
      </c>
      <c r="E52" s="17">
        <f t="shared" si="0"/>
        <v>72.289156626506028</v>
      </c>
      <c r="F52" s="16">
        <v>92</v>
      </c>
      <c r="G52" s="17">
        <f t="shared" si="1"/>
        <v>27.710843373493976</v>
      </c>
      <c r="H52" s="16">
        <v>265</v>
      </c>
      <c r="I52" s="17">
        <f t="shared" si="2"/>
        <v>79.819277108433738</v>
      </c>
      <c r="J52" s="16">
        <v>13</v>
      </c>
      <c r="K52" s="17">
        <f t="shared" si="3"/>
        <v>3.9156626506024099</v>
      </c>
      <c r="L52" s="16">
        <v>54</v>
      </c>
      <c r="M52" s="17">
        <f t="shared" si="4"/>
        <v>16.265060240963855</v>
      </c>
      <c r="N52" s="9"/>
    </row>
    <row r="53" spans="1:14" s="14" customFormat="1" ht="11.25" x14ac:dyDescent="0.2">
      <c r="B53" s="14" t="s">
        <v>55</v>
      </c>
      <c r="C53" s="16">
        <v>1125</v>
      </c>
      <c r="D53" s="16">
        <v>870</v>
      </c>
      <c r="E53" s="17">
        <f t="shared" si="0"/>
        <v>77.333333333333329</v>
      </c>
      <c r="F53" s="16">
        <v>255</v>
      </c>
      <c r="G53" s="17">
        <f t="shared" si="1"/>
        <v>22.666666666666664</v>
      </c>
      <c r="H53" s="16">
        <v>1041</v>
      </c>
      <c r="I53" s="17">
        <f t="shared" si="2"/>
        <v>92.533333333333331</v>
      </c>
      <c r="J53" s="16">
        <v>74</v>
      </c>
      <c r="K53" s="17">
        <f t="shared" si="3"/>
        <v>6.5777777777777784</v>
      </c>
      <c r="L53" s="16">
        <v>10</v>
      </c>
      <c r="M53" s="17">
        <f t="shared" si="4"/>
        <v>0.88888888888888884</v>
      </c>
      <c r="N53" s="9"/>
    </row>
    <row r="54" spans="1:14" s="14" customFormat="1" ht="11.25" x14ac:dyDescent="0.2">
      <c r="B54" s="14" t="s">
        <v>56</v>
      </c>
      <c r="C54" s="16">
        <v>460</v>
      </c>
      <c r="D54" s="16">
        <v>330</v>
      </c>
      <c r="E54" s="17">
        <f t="shared" si="0"/>
        <v>71.739130434782609</v>
      </c>
      <c r="F54" s="16">
        <v>130</v>
      </c>
      <c r="G54" s="17">
        <f t="shared" si="1"/>
        <v>28.260869565217391</v>
      </c>
      <c r="H54" s="16">
        <v>403</v>
      </c>
      <c r="I54" s="17">
        <f t="shared" si="2"/>
        <v>87.608695652173921</v>
      </c>
      <c r="J54" s="16">
        <v>46</v>
      </c>
      <c r="K54" s="17">
        <f t="shared" si="3"/>
        <v>10</v>
      </c>
      <c r="L54" s="16">
        <v>11</v>
      </c>
      <c r="M54" s="17">
        <f t="shared" si="4"/>
        <v>2.3913043478260869</v>
      </c>
      <c r="N54" s="9"/>
    </row>
    <row r="55" spans="1:14" s="14" customFormat="1" ht="11.25" x14ac:dyDescent="0.2">
      <c r="B55" s="14" t="s">
        <v>57</v>
      </c>
      <c r="C55" s="16">
        <v>912</v>
      </c>
      <c r="D55" s="16">
        <v>744</v>
      </c>
      <c r="E55" s="17">
        <f t="shared" si="0"/>
        <v>81.578947368421055</v>
      </c>
      <c r="F55" s="16">
        <v>168</v>
      </c>
      <c r="G55" s="17">
        <f t="shared" si="1"/>
        <v>18.421052631578945</v>
      </c>
      <c r="H55" s="16">
        <v>881</v>
      </c>
      <c r="I55" s="17">
        <f t="shared" si="2"/>
        <v>96.600877192982466</v>
      </c>
      <c r="J55" s="16">
        <v>6</v>
      </c>
      <c r="K55" s="17">
        <f t="shared" si="3"/>
        <v>0.6578947368421052</v>
      </c>
      <c r="L55" s="16">
        <v>25</v>
      </c>
      <c r="M55" s="17">
        <f t="shared" si="4"/>
        <v>2.7412280701754383</v>
      </c>
      <c r="N55" s="9"/>
    </row>
    <row r="56" spans="1:14" s="14" customFormat="1" ht="11.25" x14ac:dyDescent="0.2">
      <c r="B56" s="14" t="s">
        <v>58</v>
      </c>
      <c r="C56" s="16">
        <v>888</v>
      </c>
      <c r="D56" s="16">
        <v>690</v>
      </c>
      <c r="E56" s="17">
        <f t="shared" si="0"/>
        <v>77.702702702702695</v>
      </c>
      <c r="F56" s="16">
        <v>198</v>
      </c>
      <c r="G56" s="17">
        <f t="shared" si="1"/>
        <v>22.297297297297298</v>
      </c>
      <c r="H56" s="16">
        <v>688</v>
      </c>
      <c r="I56" s="17">
        <f t="shared" si="2"/>
        <v>77.477477477477478</v>
      </c>
      <c r="J56" s="16">
        <v>83</v>
      </c>
      <c r="K56" s="17">
        <f t="shared" si="3"/>
        <v>9.346846846846848</v>
      </c>
      <c r="L56" s="16">
        <v>117</v>
      </c>
      <c r="M56" s="17">
        <f t="shared" si="4"/>
        <v>13.175675675675674</v>
      </c>
      <c r="N56" s="9"/>
    </row>
    <row r="57" spans="1:14" s="14" customFormat="1" ht="11.25" x14ac:dyDescent="0.2">
      <c r="B57" s="14" t="s">
        <v>59</v>
      </c>
      <c r="C57" s="16">
        <v>842</v>
      </c>
      <c r="D57" s="16">
        <v>798</v>
      </c>
      <c r="E57" s="17">
        <f t="shared" si="0"/>
        <v>94.774346793349167</v>
      </c>
      <c r="F57" s="16">
        <v>44</v>
      </c>
      <c r="G57" s="17">
        <f t="shared" si="1"/>
        <v>5.225653206650831</v>
      </c>
      <c r="H57" s="16">
        <v>830</v>
      </c>
      <c r="I57" s="17">
        <f t="shared" si="2"/>
        <v>98.574821852731588</v>
      </c>
      <c r="J57" s="16">
        <v>6</v>
      </c>
      <c r="K57" s="17">
        <f t="shared" si="3"/>
        <v>0.71258907363420432</v>
      </c>
      <c r="L57" s="16">
        <v>6</v>
      </c>
      <c r="M57" s="17">
        <f t="shared" si="4"/>
        <v>0.71258907363420432</v>
      </c>
      <c r="N57" s="9"/>
    </row>
    <row r="58" spans="1:14" s="14" customFormat="1" ht="11.25" x14ac:dyDescent="0.2">
      <c r="B58" s="14" t="s">
        <v>60</v>
      </c>
      <c r="C58" s="16">
        <v>362</v>
      </c>
      <c r="D58" s="16">
        <v>32</v>
      </c>
      <c r="E58" s="17">
        <f t="shared" si="0"/>
        <v>8.8397790055248606</v>
      </c>
      <c r="F58" s="16">
        <v>330</v>
      </c>
      <c r="G58" s="17">
        <f t="shared" si="1"/>
        <v>91.160220994475139</v>
      </c>
      <c r="H58" s="16">
        <v>184</v>
      </c>
      <c r="I58" s="17">
        <f t="shared" si="2"/>
        <v>50.828729281767963</v>
      </c>
      <c r="J58" s="16">
        <v>65</v>
      </c>
      <c r="K58" s="17">
        <f t="shared" si="3"/>
        <v>17.955801104972377</v>
      </c>
      <c r="L58" s="16">
        <v>113</v>
      </c>
      <c r="M58" s="17">
        <f t="shared" si="4"/>
        <v>31.215469613259668</v>
      </c>
      <c r="N58" s="9"/>
    </row>
    <row r="59" spans="1:14" s="14" customFormat="1" ht="11.25" x14ac:dyDescent="0.2">
      <c r="B59" s="14" t="s">
        <v>61</v>
      </c>
      <c r="C59" s="16">
        <v>714</v>
      </c>
      <c r="D59" s="16">
        <v>538</v>
      </c>
      <c r="E59" s="17">
        <f t="shared" si="0"/>
        <v>75.350140056022411</v>
      </c>
      <c r="F59" s="16">
        <v>176</v>
      </c>
      <c r="G59" s="17">
        <f t="shared" si="1"/>
        <v>24.649859943977592</v>
      </c>
      <c r="H59" s="16">
        <v>525</v>
      </c>
      <c r="I59" s="17">
        <f t="shared" si="2"/>
        <v>73.529411764705884</v>
      </c>
      <c r="J59" s="16">
        <v>70</v>
      </c>
      <c r="K59" s="17">
        <f t="shared" si="3"/>
        <v>9.8039215686274517</v>
      </c>
      <c r="L59" s="16">
        <v>119</v>
      </c>
      <c r="M59" s="17">
        <f t="shared" si="4"/>
        <v>16.666666666666664</v>
      </c>
      <c r="N59" s="9"/>
    </row>
    <row r="60" spans="1:14" s="23" customFormat="1" ht="21" customHeight="1" x14ac:dyDescent="0.2">
      <c r="A60" s="23" t="s">
        <v>62</v>
      </c>
      <c r="C60" s="25">
        <f>SUM(C61:C67)</f>
        <v>3126</v>
      </c>
      <c r="D60" s="25">
        <f>SUM(D61:D67)</f>
        <v>2110</v>
      </c>
      <c r="E60" s="27">
        <f t="shared" si="0"/>
        <v>67.498400511836209</v>
      </c>
      <c r="F60" s="25">
        <f>SUM(F61:F67)</f>
        <v>1016</v>
      </c>
      <c r="G60" s="27">
        <f t="shared" si="1"/>
        <v>32.501599488163784</v>
      </c>
      <c r="H60" s="25">
        <f>SUM(H61:H67)</f>
        <v>2583</v>
      </c>
      <c r="I60" s="27">
        <f t="shared" si="2"/>
        <v>82.629558541266789</v>
      </c>
      <c r="J60" s="25">
        <f>SUM(J61:J67)</f>
        <v>312</v>
      </c>
      <c r="K60" s="27">
        <f t="shared" si="3"/>
        <v>9.9808061420345489</v>
      </c>
      <c r="L60" s="25">
        <f>SUM(L61:L67)</f>
        <v>231</v>
      </c>
      <c r="M60" s="27">
        <f t="shared" si="4"/>
        <v>7.3896353166986559</v>
      </c>
      <c r="N60" s="22"/>
    </row>
    <row r="61" spans="1:14" s="14" customFormat="1" ht="21" customHeight="1" x14ac:dyDescent="0.2">
      <c r="B61" s="14" t="s">
        <v>63</v>
      </c>
      <c r="C61" s="16">
        <v>908</v>
      </c>
      <c r="D61" s="16">
        <v>688</v>
      </c>
      <c r="E61" s="17">
        <f t="shared" si="0"/>
        <v>75.770925110132154</v>
      </c>
      <c r="F61" s="16">
        <v>220</v>
      </c>
      <c r="G61" s="17">
        <f t="shared" si="1"/>
        <v>24.229074889867842</v>
      </c>
      <c r="H61" s="16">
        <v>701</v>
      </c>
      <c r="I61" s="17">
        <f t="shared" si="2"/>
        <v>77.202643171806159</v>
      </c>
      <c r="J61" s="16">
        <v>175</v>
      </c>
      <c r="K61" s="17">
        <f t="shared" si="3"/>
        <v>19.273127753303964</v>
      </c>
      <c r="L61" s="16">
        <v>32</v>
      </c>
      <c r="M61" s="17">
        <f t="shared" si="4"/>
        <v>3.5242290748898681</v>
      </c>
      <c r="N61" s="9"/>
    </row>
    <row r="62" spans="1:14" s="14" customFormat="1" ht="11.25" x14ac:dyDescent="0.2">
      <c r="B62" s="14" t="s">
        <v>64</v>
      </c>
      <c r="C62" s="16">
        <v>301</v>
      </c>
      <c r="D62" s="16">
        <v>219</v>
      </c>
      <c r="E62" s="17">
        <f t="shared" si="0"/>
        <v>72.757475083056477</v>
      </c>
      <c r="F62" s="16">
        <v>82</v>
      </c>
      <c r="G62" s="17">
        <f t="shared" si="1"/>
        <v>27.242524916943523</v>
      </c>
      <c r="H62" s="16">
        <v>297</v>
      </c>
      <c r="I62" s="17">
        <f t="shared" si="2"/>
        <v>98.671096345514954</v>
      </c>
      <c r="J62" s="16">
        <v>0</v>
      </c>
      <c r="K62" s="17" t="str">
        <f t="shared" si="3"/>
        <v>.0</v>
      </c>
      <c r="L62" s="16">
        <v>4</v>
      </c>
      <c r="M62" s="17">
        <f t="shared" si="4"/>
        <v>1.3289036544850499</v>
      </c>
      <c r="N62" s="9"/>
    </row>
    <row r="63" spans="1:14" s="14" customFormat="1" ht="11.25" x14ac:dyDescent="0.2">
      <c r="B63" s="14" t="s">
        <v>65</v>
      </c>
      <c r="C63" s="16">
        <v>305</v>
      </c>
      <c r="D63" s="16">
        <v>163</v>
      </c>
      <c r="E63" s="17">
        <f t="shared" si="0"/>
        <v>53.442622950819676</v>
      </c>
      <c r="F63" s="16">
        <v>142</v>
      </c>
      <c r="G63" s="17">
        <f t="shared" si="1"/>
        <v>46.557377049180324</v>
      </c>
      <c r="H63" s="16">
        <v>226</v>
      </c>
      <c r="I63" s="17">
        <f t="shared" si="2"/>
        <v>74.098360655737707</v>
      </c>
      <c r="J63" s="16">
        <v>0</v>
      </c>
      <c r="K63" s="17" t="str">
        <f t="shared" si="3"/>
        <v>.0</v>
      </c>
      <c r="L63" s="16">
        <v>79</v>
      </c>
      <c r="M63" s="17">
        <f t="shared" si="4"/>
        <v>25.901639344262296</v>
      </c>
      <c r="N63" s="9"/>
    </row>
    <row r="64" spans="1:14" s="14" customFormat="1" ht="11.25" x14ac:dyDescent="0.2">
      <c r="B64" s="14" t="s">
        <v>66</v>
      </c>
      <c r="C64" s="16">
        <v>468</v>
      </c>
      <c r="D64" s="16">
        <v>401</v>
      </c>
      <c r="E64" s="17">
        <f t="shared" si="0"/>
        <v>85.683760683760681</v>
      </c>
      <c r="F64" s="16">
        <v>67</v>
      </c>
      <c r="G64" s="17">
        <f t="shared" si="1"/>
        <v>14.316239316239315</v>
      </c>
      <c r="H64" s="16">
        <v>379</v>
      </c>
      <c r="I64" s="17">
        <f t="shared" si="2"/>
        <v>80.98290598290599</v>
      </c>
      <c r="J64" s="16">
        <v>85</v>
      </c>
      <c r="K64" s="17">
        <f t="shared" si="3"/>
        <v>18.162393162393162</v>
      </c>
      <c r="L64" s="16">
        <v>4</v>
      </c>
      <c r="M64" s="17">
        <f t="shared" si="4"/>
        <v>0.85470085470085477</v>
      </c>
      <c r="N64" s="9"/>
    </row>
    <row r="65" spans="1:14" s="14" customFormat="1" ht="11.25" x14ac:dyDescent="0.2">
      <c r="B65" s="14" t="s">
        <v>67</v>
      </c>
      <c r="C65" s="16">
        <v>623</v>
      </c>
      <c r="D65" s="16">
        <v>284</v>
      </c>
      <c r="E65" s="17">
        <f t="shared" si="0"/>
        <v>45.585874799357946</v>
      </c>
      <c r="F65" s="16">
        <v>339</v>
      </c>
      <c r="G65" s="17">
        <f t="shared" si="1"/>
        <v>54.414125200642047</v>
      </c>
      <c r="H65" s="16">
        <v>557</v>
      </c>
      <c r="I65" s="17">
        <f t="shared" si="2"/>
        <v>89.406099518459072</v>
      </c>
      <c r="J65" s="16">
        <v>30</v>
      </c>
      <c r="K65" s="17">
        <f t="shared" si="3"/>
        <v>4.8154093097913329</v>
      </c>
      <c r="L65" s="16">
        <v>36</v>
      </c>
      <c r="M65" s="17">
        <f t="shared" si="4"/>
        <v>5.7784911717495984</v>
      </c>
      <c r="N65" s="9"/>
    </row>
    <row r="66" spans="1:14" s="14" customFormat="1" ht="11.25" x14ac:dyDescent="0.2">
      <c r="B66" s="14" t="s">
        <v>68</v>
      </c>
      <c r="C66" s="16">
        <v>351</v>
      </c>
      <c r="D66" s="16">
        <v>287</v>
      </c>
      <c r="E66" s="17">
        <f t="shared" si="0"/>
        <v>81.76638176638177</v>
      </c>
      <c r="F66" s="16">
        <v>64</v>
      </c>
      <c r="G66" s="17">
        <f t="shared" si="1"/>
        <v>18.233618233618234</v>
      </c>
      <c r="H66" s="16">
        <v>274</v>
      </c>
      <c r="I66" s="17">
        <f t="shared" si="2"/>
        <v>78.06267806267806</v>
      </c>
      <c r="J66" s="16">
        <v>15</v>
      </c>
      <c r="K66" s="17">
        <f t="shared" si="3"/>
        <v>4.2735042735042734</v>
      </c>
      <c r="L66" s="16">
        <v>62</v>
      </c>
      <c r="M66" s="17">
        <f t="shared" si="4"/>
        <v>17.663817663817664</v>
      </c>
      <c r="N66" s="9"/>
    </row>
    <row r="67" spans="1:14" s="14" customFormat="1" ht="11.25" x14ac:dyDescent="0.2">
      <c r="B67" s="14" t="s">
        <v>69</v>
      </c>
      <c r="C67" s="16">
        <v>170</v>
      </c>
      <c r="D67" s="16">
        <v>68</v>
      </c>
      <c r="E67" s="17">
        <f t="shared" si="0"/>
        <v>40</v>
      </c>
      <c r="F67" s="16">
        <v>102</v>
      </c>
      <c r="G67" s="17">
        <f t="shared" si="1"/>
        <v>60</v>
      </c>
      <c r="H67" s="16">
        <v>149</v>
      </c>
      <c r="I67" s="17">
        <f t="shared" si="2"/>
        <v>87.647058823529406</v>
      </c>
      <c r="J67" s="16">
        <v>7</v>
      </c>
      <c r="K67" s="17">
        <f t="shared" si="3"/>
        <v>4.117647058823529</v>
      </c>
      <c r="L67" s="16">
        <v>14</v>
      </c>
      <c r="M67" s="17">
        <f t="shared" si="4"/>
        <v>8.235294117647058</v>
      </c>
      <c r="N67" s="9"/>
    </row>
    <row r="68" spans="1:14" s="23" customFormat="1" ht="21" customHeight="1" x14ac:dyDescent="0.2">
      <c r="A68" s="23" t="s">
        <v>70</v>
      </c>
      <c r="C68" s="25">
        <f>SUM(C69:C78)</f>
        <v>6107</v>
      </c>
      <c r="D68" s="25">
        <f>SUM(D69:D78)</f>
        <v>4504</v>
      </c>
      <c r="E68" s="27">
        <f t="shared" si="0"/>
        <v>73.751432782053385</v>
      </c>
      <c r="F68" s="25">
        <f>SUM(F69:F78)</f>
        <v>1603</v>
      </c>
      <c r="G68" s="27">
        <f t="shared" si="1"/>
        <v>26.248567217946615</v>
      </c>
      <c r="H68" s="25">
        <f>SUM(H69:H78)</f>
        <v>5758</v>
      </c>
      <c r="I68" s="27">
        <f t="shared" si="2"/>
        <v>94.285246438513184</v>
      </c>
      <c r="J68" s="25">
        <f>SUM(J69:J78)</f>
        <v>100</v>
      </c>
      <c r="K68" s="27">
        <f t="shared" si="3"/>
        <v>1.6374652038644177</v>
      </c>
      <c r="L68" s="25">
        <f>SUM(L69:L78)</f>
        <v>249</v>
      </c>
      <c r="M68" s="27">
        <f t="shared" si="4"/>
        <v>4.0772883576224004</v>
      </c>
      <c r="N68" s="22"/>
    </row>
    <row r="69" spans="1:14" s="14" customFormat="1" ht="21" customHeight="1" x14ac:dyDescent="0.2">
      <c r="B69" s="14" t="s">
        <v>71</v>
      </c>
      <c r="C69" s="16">
        <v>659</v>
      </c>
      <c r="D69" s="16">
        <v>485</v>
      </c>
      <c r="E69" s="17">
        <f t="shared" si="0"/>
        <v>73.596358118361152</v>
      </c>
      <c r="F69" s="16">
        <v>174</v>
      </c>
      <c r="G69" s="17">
        <f t="shared" si="1"/>
        <v>26.403641881638844</v>
      </c>
      <c r="H69" s="16">
        <v>517</v>
      </c>
      <c r="I69" s="17">
        <f t="shared" si="2"/>
        <v>78.452200303490145</v>
      </c>
      <c r="J69" s="16">
        <v>21</v>
      </c>
      <c r="K69" s="17">
        <f t="shared" si="3"/>
        <v>3.1866464339908953</v>
      </c>
      <c r="L69" s="16">
        <v>121</v>
      </c>
      <c r="M69" s="17">
        <f t="shared" si="4"/>
        <v>18.361153262518968</v>
      </c>
      <c r="N69" s="9"/>
    </row>
    <row r="70" spans="1:14" s="14" customFormat="1" ht="11.25" x14ac:dyDescent="0.2">
      <c r="B70" s="14" t="s">
        <v>72</v>
      </c>
      <c r="C70" s="16">
        <v>245</v>
      </c>
      <c r="D70" s="16">
        <v>95</v>
      </c>
      <c r="E70" s="17">
        <f t="shared" si="0"/>
        <v>38.775510204081634</v>
      </c>
      <c r="F70" s="16">
        <v>150</v>
      </c>
      <c r="G70" s="17">
        <f t="shared" si="1"/>
        <v>61.224489795918366</v>
      </c>
      <c r="H70" s="16">
        <v>244</v>
      </c>
      <c r="I70" s="17">
        <f t="shared" si="2"/>
        <v>99.591836734693871</v>
      </c>
      <c r="J70" s="16">
        <v>0</v>
      </c>
      <c r="K70" s="17" t="str">
        <f t="shared" si="3"/>
        <v>.0</v>
      </c>
      <c r="L70" s="16">
        <v>1</v>
      </c>
      <c r="M70" s="17">
        <f t="shared" si="4"/>
        <v>0.40816326530612246</v>
      </c>
      <c r="N70" s="9"/>
    </row>
    <row r="71" spans="1:14" s="14" customFormat="1" ht="11.25" x14ac:dyDescent="0.2">
      <c r="B71" s="14" t="s">
        <v>73</v>
      </c>
      <c r="C71" s="16">
        <v>410</v>
      </c>
      <c r="D71" s="16">
        <v>257</v>
      </c>
      <c r="E71" s="17">
        <f t="shared" si="0"/>
        <v>62.68292682926829</v>
      </c>
      <c r="F71" s="16">
        <v>153</v>
      </c>
      <c r="G71" s="17">
        <f t="shared" si="1"/>
        <v>37.31707317073171</v>
      </c>
      <c r="H71" s="16">
        <v>399</v>
      </c>
      <c r="I71" s="17">
        <f t="shared" si="2"/>
        <v>97.317073170731703</v>
      </c>
      <c r="J71" s="16">
        <v>4</v>
      </c>
      <c r="K71" s="17">
        <f t="shared" si="3"/>
        <v>0.97560975609756095</v>
      </c>
      <c r="L71" s="16">
        <v>7</v>
      </c>
      <c r="M71" s="17">
        <f t="shared" si="4"/>
        <v>1.7073170731707319</v>
      </c>
      <c r="N71" s="9"/>
    </row>
    <row r="72" spans="1:14" s="14" customFormat="1" ht="11.25" x14ac:dyDescent="0.2">
      <c r="B72" s="14" t="s">
        <v>74</v>
      </c>
      <c r="C72" s="16">
        <v>524</v>
      </c>
      <c r="D72" s="16">
        <v>360</v>
      </c>
      <c r="E72" s="17">
        <f t="shared" si="0"/>
        <v>68.702290076335885</v>
      </c>
      <c r="F72" s="16">
        <v>164</v>
      </c>
      <c r="G72" s="17">
        <f t="shared" si="1"/>
        <v>31.297709923664126</v>
      </c>
      <c r="H72" s="16">
        <v>494</v>
      </c>
      <c r="I72" s="17">
        <f t="shared" si="2"/>
        <v>94.274809160305338</v>
      </c>
      <c r="J72" s="16">
        <v>30</v>
      </c>
      <c r="K72" s="17">
        <f t="shared" si="3"/>
        <v>5.7251908396946565</v>
      </c>
      <c r="L72" s="16">
        <v>0</v>
      </c>
      <c r="M72" s="17" t="str">
        <f t="shared" si="4"/>
        <v>.0</v>
      </c>
      <c r="N72" s="9"/>
    </row>
    <row r="73" spans="1:14" s="14" customFormat="1" ht="11.25" x14ac:dyDescent="0.2">
      <c r="B73" s="14" t="s">
        <v>75</v>
      </c>
      <c r="C73" s="16">
        <v>372</v>
      </c>
      <c r="D73" s="16">
        <v>309</v>
      </c>
      <c r="E73" s="17">
        <f t="shared" si="0"/>
        <v>83.064516129032256</v>
      </c>
      <c r="F73" s="16">
        <v>63</v>
      </c>
      <c r="G73" s="17">
        <f t="shared" si="1"/>
        <v>16.93548387096774</v>
      </c>
      <c r="H73" s="16">
        <v>365</v>
      </c>
      <c r="I73" s="17">
        <f t="shared" si="2"/>
        <v>98.118279569892479</v>
      </c>
      <c r="J73" s="16">
        <v>0</v>
      </c>
      <c r="K73" s="17" t="str">
        <f t="shared" si="3"/>
        <v>.0</v>
      </c>
      <c r="L73" s="16">
        <v>7</v>
      </c>
      <c r="M73" s="17">
        <f t="shared" si="4"/>
        <v>1.881720430107527</v>
      </c>
      <c r="N73" s="9"/>
    </row>
    <row r="74" spans="1:14" s="14" customFormat="1" ht="11.25" x14ac:dyDescent="0.2">
      <c r="B74" s="14" t="s">
        <v>76</v>
      </c>
      <c r="C74" s="16">
        <v>1560</v>
      </c>
      <c r="D74" s="16">
        <v>1481</v>
      </c>
      <c r="E74" s="17">
        <f t="shared" ref="E74:E113" si="5">IF(D74=0,".0",D74/C74*100)</f>
        <v>94.935897435897431</v>
      </c>
      <c r="F74" s="16">
        <v>79</v>
      </c>
      <c r="G74" s="17">
        <f t="shared" ref="G74:G113" si="6">IF(F74=0,".0",F74/C74*100)</f>
        <v>5.0641025641025639</v>
      </c>
      <c r="H74" s="16">
        <v>1552</v>
      </c>
      <c r="I74" s="17">
        <f t="shared" ref="I74:I113" si="7">IF(H74=0,".0",H74/C74*100)</f>
        <v>99.487179487179489</v>
      </c>
      <c r="J74" s="16">
        <v>5</v>
      </c>
      <c r="K74" s="17">
        <f t="shared" ref="K74:K113" si="8">IF(J74=0,".0",J74/C74*100)</f>
        <v>0.32051282051282048</v>
      </c>
      <c r="L74" s="16">
        <v>3</v>
      </c>
      <c r="M74" s="17">
        <f t="shared" ref="M74:M113" si="9">IF(L74=0,".0",L74/C74*100)</f>
        <v>0.19230769230769232</v>
      </c>
      <c r="N74" s="9"/>
    </row>
    <row r="75" spans="1:14" s="14" customFormat="1" ht="11.25" x14ac:dyDescent="0.2">
      <c r="B75" s="14" t="s">
        <v>77</v>
      </c>
      <c r="C75" s="16">
        <v>835</v>
      </c>
      <c r="D75" s="16">
        <v>684</v>
      </c>
      <c r="E75" s="17">
        <f t="shared" si="5"/>
        <v>81.916167664670652</v>
      </c>
      <c r="F75" s="16">
        <v>151</v>
      </c>
      <c r="G75" s="17">
        <f t="shared" si="6"/>
        <v>18.08383233532934</v>
      </c>
      <c r="H75" s="16">
        <v>800</v>
      </c>
      <c r="I75" s="17">
        <f t="shared" si="7"/>
        <v>95.808383233532936</v>
      </c>
      <c r="J75" s="16">
        <v>27</v>
      </c>
      <c r="K75" s="17">
        <f t="shared" si="8"/>
        <v>3.2335329341317367</v>
      </c>
      <c r="L75" s="16">
        <v>8</v>
      </c>
      <c r="M75" s="17">
        <f t="shared" si="9"/>
        <v>0.95808383233532934</v>
      </c>
      <c r="N75" s="9"/>
    </row>
    <row r="76" spans="1:14" s="14" customFormat="1" ht="11.25" x14ac:dyDescent="0.2">
      <c r="B76" s="14" t="s">
        <v>78</v>
      </c>
      <c r="C76" s="16">
        <v>596</v>
      </c>
      <c r="D76" s="16">
        <v>366</v>
      </c>
      <c r="E76" s="17">
        <f t="shared" si="5"/>
        <v>61.409395973154361</v>
      </c>
      <c r="F76" s="16">
        <v>230</v>
      </c>
      <c r="G76" s="17">
        <f t="shared" si="6"/>
        <v>38.590604026845639</v>
      </c>
      <c r="H76" s="16">
        <v>589</v>
      </c>
      <c r="I76" s="17">
        <f t="shared" si="7"/>
        <v>98.825503355704697</v>
      </c>
      <c r="J76" s="16">
        <v>1</v>
      </c>
      <c r="K76" s="17">
        <f t="shared" si="8"/>
        <v>0.16778523489932887</v>
      </c>
      <c r="L76" s="16">
        <v>6</v>
      </c>
      <c r="M76" s="17">
        <f t="shared" si="9"/>
        <v>1.006711409395973</v>
      </c>
      <c r="N76" s="9"/>
    </row>
    <row r="77" spans="1:14" s="14" customFormat="1" ht="11.25" x14ac:dyDescent="0.2">
      <c r="B77" s="14" t="s">
        <v>79</v>
      </c>
      <c r="C77" s="16">
        <v>356</v>
      </c>
      <c r="D77" s="16">
        <v>188</v>
      </c>
      <c r="E77" s="17">
        <f t="shared" si="5"/>
        <v>52.80898876404494</v>
      </c>
      <c r="F77" s="16">
        <v>168</v>
      </c>
      <c r="G77" s="17">
        <f t="shared" si="6"/>
        <v>47.191011235955052</v>
      </c>
      <c r="H77" s="16">
        <v>262</v>
      </c>
      <c r="I77" s="17">
        <f t="shared" si="7"/>
        <v>73.595505617977537</v>
      </c>
      <c r="J77" s="16">
        <v>3</v>
      </c>
      <c r="K77" s="17">
        <f t="shared" si="8"/>
        <v>0.84269662921348309</v>
      </c>
      <c r="L77" s="16">
        <v>91</v>
      </c>
      <c r="M77" s="17">
        <f t="shared" si="9"/>
        <v>25.561797752808989</v>
      </c>
      <c r="N77" s="9"/>
    </row>
    <row r="78" spans="1:14" s="14" customFormat="1" ht="11.25" x14ac:dyDescent="0.2">
      <c r="B78" s="14" t="s">
        <v>80</v>
      </c>
      <c r="C78" s="16">
        <v>550</v>
      </c>
      <c r="D78" s="16">
        <v>279</v>
      </c>
      <c r="E78" s="17">
        <f t="shared" si="5"/>
        <v>50.727272727272734</v>
      </c>
      <c r="F78" s="16">
        <v>271</v>
      </c>
      <c r="G78" s="17">
        <f t="shared" si="6"/>
        <v>49.272727272727273</v>
      </c>
      <c r="H78" s="16">
        <v>536</v>
      </c>
      <c r="I78" s="17">
        <f t="shared" si="7"/>
        <v>97.454545454545453</v>
      </c>
      <c r="J78" s="16">
        <v>9</v>
      </c>
      <c r="K78" s="17">
        <f t="shared" si="8"/>
        <v>1.6363636363636365</v>
      </c>
      <c r="L78" s="16">
        <v>5</v>
      </c>
      <c r="M78" s="17">
        <f t="shared" si="9"/>
        <v>0.90909090909090906</v>
      </c>
      <c r="N78" s="9"/>
    </row>
    <row r="79" spans="1:14" s="23" customFormat="1" ht="21" customHeight="1" x14ac:dyDescent="0.2">
      <c r="A79" s="23" t="s">
        <v>81</v>
      </c>
      <c r="C79" s="25">
        <f>SUM(C80:C94)</f>
        <v>32004</v>
      </c>
      <c r="D79" s="25">
        <f>SUM(D80:D94)</f>
        <v>8526</v>
      </c>
      <c r="E79" s="27">
        <f t="shared" si="5"/>
        <v>26.640419947506562</v>
      </c>
      <c r="F79" s="25">
        <f>SUM(F80:F94)</f>
        <v>23478</v>
      </c>
      <c r="G79" s="27">
        <f t="shared" si="6"/>
        <v>73.359580052493428</v>
      </c>
      <c r="H79" s="25">
        <f>SUM(H80:H94)</f>
        <v>31168</v>
      </c>
      <c r="I79" s="27">
        <f t="shared" si="7"/>
        <v>97.387826521684801</v>
      </c>
      <c r="J79" s="25">
        <f>SUM(J80:J94)</f>
        <v>444</v>
      </c>
      <c r="K79" s="27">
        <f t="shared" si="8"/>
        <v>1.3873265841769777</v>
      </c>
      <c r="L79" s="25">
        <f>SUM(L80:L94)</f>
        <v>392</v>
      </c>
      <c r="M79" s="27">
        <f t="shared" si="9"/>
        <v>1.2248468941382327</v>
      </c>
      <c r="N79" s="22"/>
    </row>
    <row r="80" spans="1:14" s="14" customFormat="1" ht="21" customHeight="1" x14ac:dyDescent="0.2">
      <c r="B80" s="14" t="s">
        <v>82</v>
      </c>
      <c r="C80" s="16">
        <v>233</v>
      </c>
      <c r="D80" s="16">
        <v>50</v>
      </c>
      <c r="E80" s="17">
        <f t="shared" si="5"/>
        <v>21.459227467811161</v>
      </c>
      <c r="F80" s="16">
        <v>183</v>
      </c>
      <c r="G80" s="17">
        <f t="shared" si="6"/>
        <v>78.540772532188839</v>
      </c>
      <c r="H80" s="16">
        <v>229</v>
      </c>
      <c r="I80" s="17">
        <f t="shared" si="7"/>
        <v>98.283261802575112</v>
      </c>
      <c r="J80" s="16">
        <v>2</v>
      </c>
      <c r="K80" s="17">
        <f t="shared" si="8"/>
        <v>0.85836909871244638</v>
      </c>
      <c r="L80" s="16">
        <v>2</v>
      </c>
      <c r="M80" s="17">
        <f t="shared" si="9"/>
        <v>0.85836909871244638</v>
      </c>
      <c r="N80" s="9"/>
    </row>
    <row r="81" spans="1:14" s="14" customFormat="1" ht="11.25" x14ac:dyDescent="0.2">
      <c r="B81" s="14" t="s">
        <v>83</v>
      </c>
      <c r="C81" s="16">
        <v>16010</v>
      </c>
      <c r="D81" s="16">
        <v>2061</v>
      </c>
      <c r="E81" s="17">
        <f t="shared" si="5"/>
        <v>12.873204247345409</v>
      </c>
      <c r="F81" s="16">
        <v>13949</v>
      </c>
      <c r="G81" s="17">
        <f t="shared" si="6"/>
        <v>87.126795752654601</v>
      </c>
      <c r="H81" s="16">
        <v>15872</v>
      </c>
      <c r="I81" s="17">
        <f t="shared" si="7"/>
        <v>99.138038725796378</v>
      </c>
      <c r="J81" s="16">
        <v>42</v>
      </c>
      <c r="K81" s="17">
        <f t="shared" si="8"/>
        <v>0.26233603997501559</v>
      </c>
      <c r="L81" s="16">
        <v>96</v>
      </c>
      <c r="M81" s="17">
        <f t="shared" si="9"/>
        <v>0.59962523422860714</v>
      </c>
      <c r="N81" s="9"/>
    </row>
    <row r="82" spans="1:14" s="14" customFormat="1" ht="11.25" x14ac:dyDescent="0.2">
      <c r="B82" s="14" t="s">
        <v>84</v>
      </c>
      <c r="C82" s="16">
        <v>670</v>
      </c>
      <c r="D82" s="16">
        <v>345</v>
      </c>
      <c r="E82" s="17">
        <f t="shared" si="5"/>
        <v>51.492537313432841</v>
      </c>
      <c r="F82" s="16">
        <v>325</v>
      </c>
      <c r="G82" s="17">
        <f t="shared" si="6"/>
        <v>48.507462686567166</v>
      </c>
      <c r="H82" s="16">
        <v>431</v>
      </c>
      <c r="I82" s="17">
        <f t="shared" si="7"/>
        <v>64.328358208955223</v>
      </c>
      <c r="J82" s="16">
        <v>239</v>
      </c>
      <c r="K82" s="17">
        <f t="shared" si="8"/>
        <v>35.671641791044777</v>
      </c>
      <c r="L82" s="16">
        <v>0</v>
      </c>
      <c r="M82" s="17" t="str">
        <f t="shared" si="9"/>
        <v>.0</v>
      </c>
      <c r="N82" s="9"/>
    </row>
    <row r="83" spans="1:14" s="14" customFormat="1" ht="11.25" x14ac:dyDescent="0.2">
      <c r="B83" s="14" t="s">
        <v>85</v>
      </c>
      <c r="C83" s="16">
        <v>686</v>
      </c>
      <c r="D83" s="16">
        <v>391</v>
      </c>
      <c r="E83" s="17">
        <f t="shared" si="5"/>
        <v>56.997084548104958</v>
      </c>
      <c r="F83" s="16">
        <v>295</v>
      </c>
      <c r="G83" s="17">
        <f t="shared" si="6"/>
        <v>43.002915451895049</v>
      </c>
      <c r="H83" s="16">
        <v>675</v>
      </c>
      <c r="I83" s="17">
        <f t="shared" si="7"/>
        <v>98.396501457725947</v>
      </c>
      <c r="J83" s="16">
        <v>4</v>
      </c>
      <c r="K83" s="17">
        <f t="shared" si="8"/>
        <v>0.58309037900874638</v>
      </c>
      <c r="L83" s="16">
        <v>7</v>
      </c>
      <c r="M83" s="17">
        <f t="shared" si="9"/>
        <v>1.0204081632653061</v>
      </c>
      <c r="N83" s="9"/>
    </row>
    <row r="84" spans="1:14" s="14" customFormat="1" ht="11.25" x14ac:dyDescent="0.2">
      <c r="B84" s="14" t="s">
        <v>86</v>
      </c>
      <c r="C84" s="16">
        <v>1846</v>
      </c>
      <c r="D84" s="16">
        <v>1446</v>
      </c>
      <c r="E84" s="17">
        <f t="shared" si="5"/>
        <v>78.331527627302279</v>
      </c>
      <c r="F84" s="16">
        <v>400</v>
      </c>
      <c r="G84" s="17">
        <f t="shared" si="6"/>
        <v>21.668472372697725</v>
      </c>
      <c r="H84" s="16">
        <v>1832</v>
      </c>
      <c r="I84" s="17">
        <f t="shared" si="7"/>
        <v>99.241603466955581</v>
      </c>
      <c r="J84" s="16">
        <v>9</v>
      </c>
      <c r="K84" s="17">
        <f t="shared" si="8"/>
        <v>0.48754062838569878</v>
      </c>
      <c r="L84" s="16">
        <v>5</v>
      </c>
      <c r="M84" s="17">
        <f t="shared" si="9"/>
        <v>0.27085590465872156</v>
      </c>
      <c r="N84" s="9"/>
    </row>
    <row r="85" spans="1:14" s="14" customFormat="1" ht="11.25" x14ac:dyDescent="0.2">
      <c r="B85" s="14" t="s">
        <v>87</v>
      </c>
      <c r="C85" s="16">
        <v>8851</v>
      </c>
      <c r="D85" s="16">
        <v>2295</v>
      </c>
      <c r="E85" s="17">
        <f t="shared" si="5"/>
        <v>25.929273528414871</v>
      </c>
      <c r="F85" s="16">
        <v>6556</v>
      </c>
      <c r="G85" s="17">
        <f t="shared" si="6"/>
        <v>74.070726471585132</v>
      </c>
      <c r="H85" s="16">
        <v>8698</v>
      </c>
      <c r="I85" s="17">
        <f t="shared" si="7"/>
        <v>98.271381764772343</v>
      </c>
      <c r="J85" s="16">
        <v>103</v>
      </c>
      <c r="K85" s="17">
        <f t="shared" si="8"/>
        <v>1.1637103152186195</v>
      </c>
      <c r="L85" s="16">
        <v>50</v>
      </c>
      <c r="M85" s="17">
        <f t="shared" si="9"/>
        <v>0.56490792000903856</v>
      </c>
      <c r="N85" s="9"/>
    </row>
    <row r="86" spans="1:14" s="14" customFormat="1" ht="11.25" x14ac:dyDescent="0.2">
      <c r="B86" s="14" t="s">
        <v>88</v>
      </c>
      <c r="C86" s="16">
        <v>233</v>
      </c>
      <c r="D86" s="16">
        <v>186</v>
      </c>
      <c r="E86" s="17">
        <f t="shared" si="5"/>
        <v>79.82832618025752</v>
      </c>
      <c r="F86" s="16">
        <v>47</v>
      </c>
      <c r="G86" s="17">
        <f t="shared" si="6"/>
        <v>20.171673819742487</v>
      </c>
      <c r="H86" s="16">
        <v>213</v>
      </c>
      <c r="I86" s="17">
        <f t="shared" si="7"/>
        <v>91.416309012875544</v>
      </c>
      <c r="J86" s="16">
        <v>3</v>
      </c>
      <c r="K86" s="17">
        <f t="shared" si="8"/>
        <v>1.2875536480686696</v>
      </c>
      <c r="L86" s="16">
        <v>17</v>
      </c>
      <c r="M86" s="17">
        <f t="shared" si="9"/>
        <v>7.296137339055794</v>
      </c>
      <c r="N86" s="9"/>
    </row>
    <row r="87" spans="1:14" s="14" customFormat="1" ht="11.25" x14ac:dyDescent="0.2">
      <c r="B87" s="14" t="s">
        <v>89</v>
      </c>
      <c r="C87" s="16">
        <v>425</v>
      </c>
      <c r="D87" s="16">
        <v>199</v>
      </c>
      <c r="E87" s="17">
        <f t="shared" si="5"/>
        <v>46.82352941176471</v>
      </c>
      <c r="F87" s="16">
        <v>226</v>
      </c>
      <c r="G87" s="17">
        <f t="shared" si="6"/>
        <v>53.17647058823529</v>
      </c>
      <c r="H87" s="16">
        <v>342</v>
      </c>
      <c r="I87" s="17">
        <f t="shared" si="7"/>
        <v>80.470588235294116</v>
      </c>
      <c r="J87" s="16">
        <v>1</v>
      </c>
      <c r="K87" s="17">
        <f t="shared" si="8"/>
        <v>0.23529411764705879</v>
      </c>
      <c r="L87" s="16">
        <v>82</v>
      </c>
      <c r="M87" s="17">
        <f t="shared" si="9"/>
        <v>19.294117647058822</v>
      </c>
      <c r="N87" s="9"/>
    </row>
    <row r="88" spans="1:14" s="14" customFormat="1" ht="11.25" x14ac:dyDescent="0.2">
      <c r="B88" s="14" t="s">
        <v>90</v>
      </c>
      <c r="C88" s="16">
        <v>436</v>
      </c>
      <c r="D88" s="16">
        <v>258</v>
      </c>
      <c r="E88" s="17">
        <f t="shared" si="5"/>
        <v>59.174311926605505</v>
      </c>
      <c r="F88" s="16">
        <v>178</v>
      </c>
      <c r="G88" s="17">
        <f t="shared" si="6"/>
        <v>40.825688073394495</v>
      </c>
      <c r="H88" s="16">
        <v>422</v>
      </c>
      <c r="I88" s="17">
        <f t="shared" si="7"/>
        <v>96.788990825688074</v>
      </c>
      <c r="J88" s="16">
        <v>9</v>
      </c>
      <c r="K88" s="17">
        <f t="shared" si="8"/>
        <v>2.0642201834862388</v>
      </c>
      <c r="L88" s="16">
        <v>5</v>
      </c>
      <c r="M88" s="17">
        <f t="shared" si="9"/>
        <v>1.1467889908256881</v>
      </c>
      <c r="N88" s="9"/>
    </row>
    <row r="89" spans="1:14" s="14" customFormat="1" ht="11.25" x14ac:dyDescent="0.2">
      <c r="B89" s="14" t="s">
        <v>91</v>
      </c>
      <c r="C89" s="16">
        <v>648</v>
      </c>
      <c r="D89" s="16">
        <v>355</v>
      </c>
      <c r="E89" s="17">
        <f t="shared" si="5"/>
        <v>54.783950617283949</v>
      </c>
      <c r="F89" s="16">
        <v>293</v>
      </c>
      <c r="G89" s="17">
        <f t="shared" si="6"/>
        <v>45.216049382716051</v>
      </c>
      <c r="H89" s="16">
        <v>642</v>
      </c>
      <c r="I89" s="17">
        <f t="shared" si="7"/>
        <v>99.074074074074076</v>
      </c>
      <c r="J89" s="16">
        <v>1</v>
      </c>
      <c r="K89" s="17">
        <f t="shared" si="8"/>
        <v>0.15432098765432098</v>
      </c>
      <c r="L89" s="16">
        <v>5</v>
      </c>
      <c r="M89" s="17">
        <f t="shared" si="9"/>
        <v>0.77160493827160492</v>
      </c>
      <c r="N89" s="9"/>
    </row>
    <row r="90" spans="1:14" s="14" customFormat="1" ht="11.25" x14ac:dyDescent="0.2">
      <c r="B90" s="14" t="s">
        <v>92</v>
      </c>
      <c r="C90" s="16">
        <v>568</v>
      </c>
      <c r="D90" s="16">
        <v>327</v>
      </c>
      <c r="E90" s="17">
        <f t="shared" si="5"/>
        <v>57.570422535211264</v>
      </c>
      <c r="F90" s="16">
        <v>241</v>
      </c>
      <c r="G90" s="17">
        <f t="shared" si="6"/>
        <v>42.429577464788728</v>
      </c>
      <c r="H90" s="16">
        <v>544</v>
      </c>
      <c r="I90" s="17">
        <f t="shared" si="7"/>
        <v>95.774647887323937</v>
      </c>
      <c r="J90" s="16">
        <v>7</v>
      </c>
      <c r="K90" s="17">
        <f t="shared" si="8"/>
        <v>1.232394366197183</v>
      </c>
      <c r="L90" s="16">
        <v>17</v>
      </c>
      <c r="M90" s="17">
        <f t="shared" si="9"/>
        <v>2.992957746478873</v>
      </c>
      <c r="N90" s="9"/>
    </row>
    <row r="91" spans="1:14" s="14" customFormat="1" ht="11.25" x14ac:dyDescent="0.2">
      <c r="B91" s="14" t="s">
        <v>93</v>
      </c>
      <c r="C91" s="16">
        <v>431</v>
      </c>
      <c r="D91" s="16">
        <v>251</v>
      </c>
      <c r="E91" s="17">
        <f t="shared" si="5"/>
        <v>58.236658932714612</v>
      </c>
      <c r="F91" s="16">
        <v>180</v>
      </c>
      <c r="G91" s="17">
        <f t="shared" si="6"/>
        <v>41.763341067285381</v>
      </c>
      <c r="H91" s="16">
        <v>334</v>
      </c>
      <c r="I91" s="17">
        <f t="shared" si="7"/>
        <v>77.494199535962878</v>
      </c>
      <c r="J91" s="16">
        <v>5</v>
      </c>
      <c r="K91" s="17">
        <f t="shared" si="8"/>
        <v>1.160092807424594</v>
      </c>
      <c r="L91" s="16">
        <v>92</v>
      </c>
      <c r="M91" s="17">
        <f t="shared" si="9"/>
        <v>21.345707656612529</v>
      </c>
      <c r="N91" s="9"/>
    </row>
    <row r="92" spans="1:14" s="14" customFormat="1" ht="11.25" x14ac:dyDescent="0.2">
      <c r="B92" s="14" t="s">
        <v>94</v>
      </c>
      <c r="C92" s="16">
        <v>907</v>
      </c>
      <c r="D92" s="16">
        <v>306</v>
      </c>
      <c r="E92" s="17">
        <f t="shared" si="5"/>
        <v>33.737596471885333</v>
      </c>
      <c r="F92" s="16">
        <v>601</v>
      </c>
      <c r="G92" s="17">
        <f t="shared" si="6"/>
        <v>66.26240352811466</v>
      </c>
      <c r="H92" s="16">
        <v>875</v>
      </c>
      <c r="I92" s="17">
        <f t="shared" si="7"/>
        <v>96.471885336273431</v>
      </c>
      <c r="J92" s="16">
        <v>18</v>
      </c>
      <c r="K92" s="17">
        <f t="shared" si="8"/>
        <v>1.9845644983461963</v>
      </c>
      <c r="L92" s="16">
        <v>14</v>
      </c>
      <c r="M92" s="17">
        <f t="shared" si="9"/>
        <v>1.5435501653803747</v>
      </c>
      <c r="N92" s="9"/>
    </row>
    <row r="93" spans="1:14" s="14" customFormat="1" ht="11.25" x14ac:dyDescent="0.2">
      <c r="B93" s="14" t="s">
        <v>95</v>
      </c>
      <c r="C93" s="16">
        <v>45</v>
      </c>
      <c r="D93" s="16">
        <v>41</v>
      </c>
      <c r="E93" s="17">
        <f t="shared" si="5"/>
        <v>91.111111111111114</v>
      </c>
      <c r="F93" s="16">
        <v>4</v>
      </c>
      <c r="G93" s="17">
        <f t="shared" si="6"/>
        <v>8.8888888888888893</v>
      </c>
      <c r="H93" s="16">
        <v>44</v>
      </c>
      <c r="I93" s="17">
        <f t="shared" si="7"/>
        <v>97.777777777777771</v>
      </c>
      <c r="J93" s="16">
        <v>1</v>
      </c>
      <c r="K93" s="17">
        <f t="shared" si="8"/>
        <v>2.2222222222222223</v>
      </c>
      <c r="L93" s="16">
        <v>0</v>
      </c>
      <c r="M93" s="17" t="str">
        <f t="shared" si="9"/>
        <v>.0</v>
      </c>
      <c r="N93" s="9"/>
    </row>
    <row r="94" spans="1:14" s="14" customFormat="1" ht="11.25" x14ac:dyDescent="0.2">
      <c r="B94" s="14" t="s">
        <v>96</v>
      </c>
      <c r="C94" s="16">
        <v>15</v>
      </c>
      <c r="D94" s="16">
        <v>15</v>
      </c>
      <c r="E94" s="17">
        <f t="shared" si="5"/>
        <v>100</v>
      </c>
      <c r="F94" s="16">
        <v>0</v>
      </c>
      <c r="G94" s="17" t="str">
        <f t="shared" si="6"/>
        <v>.0</v>
      </c>
      <c r="H94" s="16">
        <v>15</v>
      </c>
      <c r="I94" s="17">
        <f t="shared" si="7"/>
        <v>100</v>
      </c>
      <c r="J94" s="16">
        <v>0</v>
      </c>
      <c r="K94" s="17" t="str">
        <f t="shared" si="8"/>
        <v>.0</v>
      </c>
      <c r="L94" s="16">
        <v>0</v>
      </c>
      <c r="M94" s="17" t="str">
        <f t="shared" si="9"/>
        <v>.0</v>
      </c>
      <c r="N94" s="9"/>
    </row>
    <row r="95" spans="1:14" s="23" customFormat="1" ht="21" customHeight="1" x14ac:dyDescent="0.2">
      <c r="A95" s="23" t="s">
        <v>97</v>
      </c>
      <c r="C95" s="25">
        <f>SUM(C96:C103)</f>
        <v>7533</v>
      </c>
      <c r="D95" s="25">
        <f>SUM(D96:D103)</f>
        <v>2779</v>
      </c>
      <c r="E95" s="27">
        <f t="shared" si="5"/>
        <v>36.891012876675958</v>
      </c>
      <c r="F95" s="25">
        <f>SUM(F96:F103)</f>
        <v>4754</v>
      </c>
      <c r="G95" s="27">
        <f t="shared" si="6"/>
        <v>63.108987123324042</v>
      </c>
      <c r="H95" s="25">
        <f>SUM(H96:H103)</f>
        <v>7161</v>
      </c>
      <c r="I95" s="27">
        <f t="shared" si="7"/>
        <v>95.061728395061735</v>
      </c>
      <c r="J95" s="25">
        <f>SUM(J96:J103)</f>
        <v>160</v>
      </c>
      <c r="K95" s="27">
        <f t="shared" si="8"/>
        <v>2.1239877870702242</v>
      </c>
      <c r="L95" s="25">
        <f>SUM(L96:L103)</f>
        <v>212</v>
      </c>
      <c r="M95" s="27">
        <f t="shared" si="9"/>
        <v>2.8142838178680472</v>
      </c>
      <c r="N95" s="22"/>
    </row>
    <row r="96" spans="1:14" s="14" customFormat="1" ht="21" customHeight="1" x14ac:dyDescent="0.2">
      <c r="B96" s="14" t="s">
        <v>98</v>
      </c>
      <c r="C96" s="16">
        <v>629</v>
      </c>
      <c r="D96" s="16">
        <v>369</v>
      </c>
      <c r="E96" s="17">
        <f t="shared" si="5"/>
        <v>58.664546899841021</v>
      </c>
      <c r="F96" s="16">
        <v>260</v>
      </c>
      <c r="G96" s="17">
        <f t="shared" si="6"/>
        <v>41.335453100158979</v>
      </c>
      <c r="H96" s="16">
        <v>530</v>
      </c>
      <c r="I96" s="17">
        <f t="shared" si="7"/>
        <v>84.26073131955485</v>
      </c>
      <c r="J96" s="16">
        <v>49</v>
      </c>
      <c r="K96" s="17">
        <f t="shared" si="8"/>
        <v>7.7901430842607313</v>
      </c>
      <c r="L96" s="16">
        <v>50</v>
      </c>
      <c r="M96" s="17">
        <f t="shared" si="9"/>
        <v>7.9491255961844196</v>
      </c>
      <c r="N96" s="9"/>
    </row>
    <row r="97" spans="1:14" s="14" customFormat="1" ht="11.25" x14ac:dyDescent="0.2">
      <c r="B97" s="14" t="s">
        <v>99</v>
      </c>
      <c r="C97" s="16">
        <v>532</v>
      </c>
      <c r="D97" s="16">
        <v>449</v>
      </c>
      <c r="E97" s="17">
        <f t="shared" si="5"/>
        <v>84.398496240601503</v>
      </c>
      <c r="F97" s="16">
        <v>83</v>
      </c>
      <c r="G97" s="17">
        <f t="shared" si="6"/>
        <v>15.601503759398497</v>
      </c>
      <c r="H97" s="16">
        <v>470</v>
      </c>
      <c r="I97" s="17">
        <f t="shared" si="7"/>
        <v>88.345864661654133</v>
      </c>
      <c r="J97" s="16">
        <v>31</v>
      </c>
      <c r="K97" s="17">
        <f t="shared" si="8"/>
        <v>5.8270676691729317</v>
      </c>
      <c r="L97" s="16">
        <v>31</v>
      </c>
      <c r="M97" s="17">
        <f t="shared" si="9"/>
        <v>5.8270676691729317</v>
      </c>
      <c r="N97" s="9"/>
    </row>
    <row r="98" spans="1:14" s="14" customFormat="1" ht="11.25" x14ac:dyDescent="0.2">
      <c r="B98" s="14" t="s">
        <v>100</v>
      </c>
      <c r="C98" s="16">
        <v>4483</v>
      </c>
      <c r="D98" s="16">
        <v>864</v>
      </c>
      <c r="E98" s="17">
        <f t="shared" si="5"/>
        <v>19.272808387240687</v>
      </c>
      <c r="F98" s="16">
        <v>3619</v>
      </c>
      <c r="G98" s="17">
        <f t="shared" si="6"/>
        <v>80.727191612759313</v>
      </c>
      <c r="H98" s="16">
        <v>4447</v>
      </c>
      <c r="I98" s="17">
        <f t="shared" si="7"/>
        <v>99.196966317198303</v>
      </c>
      <c r="J98" s="16">
        <v>18</v>
      </c>
      <c r="K98" s="17">
        <f t="shared" si="8"/>
        <v>0.40151684140084765</v>
      </c>
      <c r="L98" s="16">
        <v>18</v>
      </c>
      <c r="M98" s="17">
        <f t="shared" si="9"/>
        <v>0.40151684140084765</v>
      </c>
      <c r="N98" s="9"/>
    </row>
    <row r="99" spans="1:14" s="14" customFormat="1" ht="11.25" x14ac:dyDescent="0.2">
      <c r="B99" s="14" t="s">
        <v>101</v>
      </c>
      <c r="C99" s="16">
        <v>253</v>
      </c>
      <c r="D99" s="16">
        <v>194</v>
      </c>
      <c r="E99" s="17">
        <f t="shared" si="5"/>
        <v>76.679841897233203</v>
      </c>
      <c r="F99" s="16">
        <v>59</v>
      </c>
      <c r="G99" s="17">
        <f t="shared" si="6"/>
        <v>23.320158102766801</v>
      </c>
      <c r="H99" s="16">
        <v>249</v>
      </c>
      <c r="I99" s="17">
        <f t="shared" si="7"/>
        <v>98.418972332015812</v>
      </c>
      <c r="J99" s="16">
        <v>0</v>
      </c>
      <c r="K99" s="17" t="str">
        <f t="shared" si="8"/>
        <v>.0</v>
      </c>
      <c r="L99" s="16">
        <v>4</v>
      </c>
      <c r="M99" s="17">
        <f t="shared" si="9"/>
        <v>1.5810276679841897</v>
      </c>
      <c r="N99" s="9"/>
    </row>
    <row r="100" spans="1:14" s="14" customFormat="1" ht="11.25" x14ac:dyDescent="0.2">
      <c r="B100" s="14" t="s">
        <v>102</v>
      </c>
      <c r="C100" s="16">
        <v>149</v>
      </c>
      <c r="D100" s="16">
        <v>132</v>
      </c>
      <c r="E100" s="17">
        <f t="shared" si="5"/>
        <v>88.590604026845639</v>
      </c>
      <c r="F100" s="16">
        <v>17</v>
      </c>
      <c r="G100" s="17">
        <f t="shared" si="6"/>
        <v>11.409395973154362</v>
      </c>
      <c r="H100" s="16">
        <v>147</v>
      </c>
      <c r="I100" s="17">
        <f t="shared" si="7"/>
        <v>98.65771812080537</v>
      </c>
      <c r="J100" s="16">
        <v>0</v>
      </c>
      <c r="K100" s="17" t="str">
        <f t="shared" si="8"/>
        <v>.0</v>
      </c>
      <c r="L100" s="16">
        <v>2</v>
      </c>
      <c r="M100" s="17">
        <f t="shared" si="9"/>
        <v>1.3422818791946309</v>
      </c>
      <c r="N100" s="9"/>
    </row>
    <row r="101" spans="1:14" s="14" customFormat="1" ht="11.25" x14ac:dyDescent="0.2">
      <c r="B101" s="14" t="s">
        <v>103</v>
      </c>
      <c r="C101" s="16">
        <v>612</v>
      </c>
      <c r="D101" s="16">
        <v>201</v>
      </c>
      <c r="E101" s="17">
        <f t="shared" si="5"/>
        <v>32.843137254901961</v>
      </c>
      <c r="F101" s="16">
        <v>411</v>
      </c>
      <c r="G101" s="17">
        <f t="shared" si="6"/>
        <v>67.156862745098039</v>
      </c>
      <c r="H101" s="16">
        <v>608</v>
      </c>
      <c r="I101" s="17">
        <f t="shared" si="7"/>
        <v>99.346405228758172</v>
      </c>
      <c r="J101" s="16">
        <v>2</v>
      </c>
      <c r="K101" s="17">
        <f t="shared" si="8"/>
        <v>0.32679738562091504</v>
      </c>
      <c r="L101" s="16">
        <v>2</v>
      </c>
      <c r="M101" s="17">
        <f t="shared" si="9"/>
        <v>0.32679738562091504</v>
      </c>
      <c r="N101" s="9"/>
    </row>
    <row r="102" spans="1:14" s="14" customFormat="1" ht="11.25" x14ac:dyDescent="0.2">
      <c r="B102" s="14" t="s">
        <v>104</v>
      </c>
      <c r="C102" s="16">
        <v>635</v>
      </c>
      <c r="D102" s="16">
        <v>417</v>
      </c>
      <c r="E102" s="17">
        <f t="shared" si="5"/>
        <v>65.669291338582681</v>
      </c>
      <c r="F102" s="16">
        <v>218</v>
      </c>
      <c r="G102" s="17">
        <f t="shared" si="6"/>
        <v>34.330708661417326</v>
      </c>
      <c r="H102" s="16">
        <v>529</v>
      </c>
      <c r="I102" s="17">
        <f t="shared" si="7"/>
        <v>83.30708661417323</v>
      </c>
      <c r="J102" s="16">
        <v>56</v>
      </c>
      <c r="K102" s="17">
        <f t="shared" si="8"/>
        <v>8.8188976377952759</v>
      </c>
      <c r="L102" s="16">
        <v>50</v>
      </c>
      <c r="M102" s="17">
        <f t="shared" si="9"/>
        <v>7.8740157480314963</v>
      </c>
      <c r="N102" s="9"/>
    </row>
    <row r="103" spans="1:14" s="14" customFormat="1" ht="11.25" x14ac:dyDescent="0.2">
      <c r="B103" s="14" t="s">
        <v>105</v>
      </c>
      <c r="C103" s="16">
        <v>240</v>
      </c>
      <c r="D103" s="16">
        <v>153</v>
      </c>
      <c r="E103" s="17">
        <f t="shared" si="5"/>
        <v>63.749999999999993</v>
      </c>
      <c r="F103" s="16">
        <v>87</v>
      </c>
      <c r="G103" s="17">
        <f t="shared" si="6"/>
        <v>36.25</v>
      </c>
      <c r="H103" s="16">
        <v>181</v>
      </c>
      <c r="I103" s="17">
        <f t="shared" si="7"/>
        <v>75.416666666666671</v>
      </c>
      <c r="J103" s="16">
        <v>4</v>
      </c>
      <c r="K103" s="17">
        <f t="shared" si="8"/>
        <v>1.6666666666666667</v>
      </c>
      <c r="L103" s="16">
        <v>55</v>
      </c>
      <c r="M103" s="17">
        <f t="shared" si="9"/>
        <v>22.916666666666664</v>
      </c>
      <c r="N103" s="9"/>
    </row>
    <row r="104" spans="1:14" s="23" customFormat="1" ht="21" customHeight="1" x14ac:dyDescent="0.2">
      <c r="A104" s="23" t="s">
        <v>106</v>
      </c>
      <c r="C104" s="25">
        <f>SUM(C105:C113)</f>
        <v>7433</v>
      </c>
      <c r="D104" s="25">
        <f>SUM(D105:D113)</f>
        <v>5023</v>
      </c>
      <c r="E104" s="27">
        <f t="shared" si="5"/>
        <v>67.577021391093766</v>
      </c>
      <c r="F104" s="25">
        <f>SUM(F105:F113)</f>
        <v>2410</v>
      </c>
      <c r="G104" s="27">
        <f t="shared" si="6"/>
        <v>32.422978608906227</v>
      </c>
      <c r="H104" s="25">
        <f>SUM(H105:H113)</f>
        <v>6860</v>
      </c>
      <c r="I104" s="27">
        <f t="shared" si="7"/>
        <v>92.291134131575404</v>
      </c>
      <c r="J104" s="25">
        <f>SUM(J105:J113)</f>
        <v>129</v>
      </c>
      <c r="K104" s="27">
        <f t="shared" si="8"/>
        <v>1.735503834252657</v>
      </c>
      <c r="L104" s="25">
        <f>SUM(L105:L113)</f>
        <v>444</v>
      </c>
      <c r="M104" s="27">
        <f t="shared" si="9"/>
        <v>5.9733620341719362</v>
      </c>
      <c r="N104" s="22"/>
    </row>
    <row r="105" spans="1:14" s="14" customFormat="1" ht="21" customHeight="1" x14ac:dyDescent="0.2">
      <c r="B105" s="14" t="s">
        <v>107</v>
      </c>
      <c r="C105" s="16">
        <v>536</v>
      </c>
      <c r="D105" s="16">
        <v>330</v>
      </c>
      <c r="E105" s="17">
        <f t="shared" si="5"/>
        <v>61.567164179104473</v>
      </c>
      <c r="F105" s="16">
        <v>206</v>
      </c>
      <c r="G105" s="17">
        <f t="shared" si="6"/>
        <v>38.432835820895519</v>
      </c>
      <c r="H105" s="16">
        <v>278</v>
      </c>
      <c r="I105" s="17">
        <f t="shared" si="7"/>
        <v>51.865671641791046</v>
      </c>
      <c r="J105" s="16">
        <v>63</v>
      </c>
      <c r="K105" s="17">
        <f t="shared" si="8"/>
        <v>11.753731343283583</v>
      </c>
      <c r="L105" s="16">
        <v>195</v>
      </c>
      <c r="M105" s="17">
        <f t="shared" si="9"/>
        <v>36.380597014925378</v>
      </c>
      <c r="N105" s="9"/>
    </row>
    <row r="106" spans="1:14" s="14" customFormat="1" ht="11.25" x14ac:dyDescent="0.2">
      <c r="B106" s="14" t="s">
        <v>108</v>
      </c>
      <c r="C106" s="16">
        <v>240</v>
      </c>
      <c r="D106" s="16">
        <v>212</v>
      </c>
      <c r="E106" s="17">
        <f t="shared" si="5"/>
        <v>88.333333333333329</v>
      </c>
      <c r="F106" s="16">
        <v>28</v>
      </c>
      <c r="G106" s="17">
        <f t="shared" si="6"/>
        <v>11.666666666666666</v>
      </c>
      <c r="H106" s="16">
        <v>178</v>
      </c>
      <c r="I106" s="17">
        <f t="shared" si="7"/>
        <v>74.166666666666671</v>
      </c>
      <c r="J106" s="16">
        <v>32</v>
      </c>
      <c r="K106" s="17">
        <f t="shared" si="8"/>
        <v>13.333333333333334</v>
      </c>
      <c r="L106" s="16">
        <v>30</v>
      </c>
      <c r="M106" s="17">
        <f t="shared" si="9"/>
        <v>12.5</v>
      </c>
      <c r="N106" s="9"/>
    </row>
    <row r="107" spans="1:14" s="14" customFormat="1" ht="11.25" x14ac:dyDescent="0.2">
      <c r="B107" s="14" t="s">
        <v>109</v>
      </c>
      <c r="C107" s="16">
        <v>354</v>
      </c>
      <c r="D107" s="16">
        <v>186</v>
      </c>
      <c r="E107" s="17">
        <f t="shared" si="5"/>
        <v>52.542372881355938</v>
      </c>
      <c r="F107" s="16">
        <v>168</v>
      </c>
      <c r="G107" s="17">
        <f t="shared" si="6"/>
        <v>47.457627118644069</v>
      </c>
      <c r="H107" s="16">
        <v>336</v>
      </c>
      <c r="I107" s="17">
        <f t="shared" si="7"/>
        <v>94.915254237288138</v>
      </c>
      <c r="J107" s="16">
        <v>6</v>
      </c>
      <c r="K107" s="17">
        <f t="shared" si="8"/>
        <v>1.6949152542372881</v>
      </c>
      <c r="L107" s="16">
        <v>12</v>
      </c>
      <c r="M107" s="17">
        <f t="shared" si="9"/>
        <v>3.3898305084745761</v>
      </c>
      <c r="N107" s="9"/>
    </row>
    <row r="108" spans="1:14" s="14" customFormat="1" ht="11.25" x14ac:dyDescent="0.2">
      <c r="B108" s="14" t="s">
        <v>110</v>
      </c>
      <c r="C108" s="16">
        <v>364</v>
      </c>
      <c r="D108" s="16">
        <v>222</v>
      </c>
      <c r="E108" s="17">
        <f t="shared" si="5"/>
        <v>60.989010989010993</v>
      </c>
      <c r="F108" s="16">
        <v>142</v>
      </c>
      <c r="G108" s="17">
        <f t="shared" si="6"/>
        <v>39.010989010989015</v>
      </c>
      <c r="H108" s="16">
        <v>342</v>
      </c>
      <c r="I108" s="17">
        <f t="shared" si="7"/>
        <v>93.956043956043956</v>
      </c>
      <c r="J108" s="16">
        <v>0</v>
      </c>
      <c r="K108" s="17" t="str">
        <f t="shared" si="8"/>
        <v>.0</v>
      </c>
      <c r="L108" s="16">
        <v>22</v>
      </c>
      <c r="M108" s="17">
        <f t="shared" si="9"/>
        <v>6.0439560439560438</v>
      </c>
      <c r="N108" s="9"/>
    </row>
    <row r="109" spans="1:14" s="14" customFormat="1" ht="11.25" x14ac:dyDescent="0.2">
      <c r="B109" s="14" t="s">
        <v>111</v>
      </c>
      <c r="C109" s="16">
        <v>1805</v>
      </c>
      <c r="D109" s="16">
        <v>1050</v>
      </c>
      <c r="E109" s="17">
        <f t="shared" si="5"/>
        <v>58.171745152354568</v>
      </c>
      <c r="F109" s="16">
        <v>755</v>
      </c>
      <c r="G109" s="17">
        <f t="shared" si="6"/>
        <v>41.828254847645432</v>
      </c>
      <c r="H109" s="16">
        <v>1726</v>
      </c>
      <c r="I109" s="17">
        <f t="shared" si="7"/>
        <v>95.62326869806094</v>
      </c>
      <c r="J109" s="16">
        <v>1</v>
      </c>
      <c r="K109" s="17">
        <f t="shared" si="8"/>
        <v>5.5401662049861501E-2</v>
      </c>
      <c r="L109" s="16">
        <v>78</v>
      </c>
      <c r="M109" s="17">
        <f t="shared" si="9"/>
        <v>4.3213296398891963</v>
      </c>
      <c r="N109" s="9"/>
    </row>
    <row r="110" spans="1:14" s="14" customFormat="1" ht="11.25" x14ac:dyDescent="0.2">
      <c r="B110" s="14" t="s">
        <v>112</v>
      </c>
      <c r="C110" s="16">
        <v>2551</v>
      </c>
      <c r="D110" s="16">
        <v>1956</v>
      </c>
      <c r="E110" s="17">
        <f t="shared" si="5"/>
        <v>76.67581340650726</v>
      </c>
      <c r="F110" s="16">
        <v>595</v>
      </c>
      <c r="G110" s="17">
        <f t="shared" si="6"/>
        <v>23.324186593492747</v>
      </c>
      <c r="H110" s="16">
        <v>2527</v>
      </c>
      <c r="I110" s="17">
        <f t="shared" si="7"/>
        <v>99.059192473539795</v>
      </c>
      <c r="J110" s="16">
        <v>9</v>
      </c>
      <c r="K110" s="17">
        <f t="shared" si="8"/>
        <v>0.35280282242257938</v>
      </c>
      <c r="L110" s="16">
        <v>15</v>
      </c>
      <c r="M110" s="17">
        <f t="shared" si="9"/>
        <v>0.58800470403763228</v>
      </c>
      <c r="N110" s="9"/>
    </row>
    <row r="111" spans="1:14" s="14" customFormat="1" ht="11.25" x14ac:dyDescent="0.2">
      <c r="B111" s="14" t="s">
        <v>113</v>
      </c>
      <c r="C111" s="16">
        <v>721</v>
      </c>
      <c r="D111" s="16">
        <v>488</v>
      </c>
      <c r="E111" s="17">
        <f t="shared" si="5"/>
        <v>67.683772538141469</v>
      </c>
      <c r="F111" s="16">
        <v>233</v>
      </c>
      <c r="G111" s="17">
        <f t="shared" si="6"/>
        <v>32.316227461858531</v>
      </c>
      <c r="H111" s="16">
        <v>675</v>
      </c>
      <c r="I111" s="17">
        <f t="shared" si="7"/>
        <v>93.619972260748966</v>
      </c>
      <c r="J111" s="16">
        <v>14</v>
      </c>
      <c r="K111" s="17">
        <f t="shared" si="8"/>
        <v>1.9417475728155338</v>
      </c>
      <c r="L111" s="16">
        <v>32</v>
      </c>
      <c r="M111" s="17">
        <f t="shared" si="9"/>
        <v>4.438280166435506</v>
      </c>
      <c r="N111" s="9"/>
    </row>
    <row r="112" spans="1:14" s="14" customFormat="1" ht="11.25" x14ac:dyDescent="0.2">
      <c r="B112" s="14" t="s">
        <v>114</v>
      </c>
      <c r="C112" s="16">
        <v>482</v>
      </c>
      <c r="D112" s="16">
        <v>377</v>
      </c>
      <c r="E112" s="17">
        <f t="shared" si="5"/>
        <v>78.215767634854771</v>
      </c>
      <c r="F112" s="16">
        <v>105</v>
      </c>
      <c r="G112" s="17">
        <f t="shared" si="6"/>
        <v>21.784232365145229</v>
      </c>
      <c r="H112" s="16">
        <v>443</v>
      </c>
      <c r="I112" s="17">
        <f t="shared" si="7"/>
        <v>91.908713692946051</v>
      </c>
      <c r="J112" s="16">
        <v>4</v>
      </c>
      <c r="K112" s="17">
        <f t="shared" si="8"/>
        <v>0.82987551867219922</v>
      </c>
      <c r="L112" s="16">
        <v>35</v>
      </c>
      <c r="M112" s="17">
        <f t="shared" si="9"/>
        <v>7.2614107883817436</v>
      </c>
      <c r="N112" s="9"/>
    </row>
    <row r="113" spans="1:14" s="14" customFormat="1" ht="11.25" x14ac:dyDescent="0.2">
      <c r="B113" s="14" t="s">
        <v>115</v>
      </c>
      <c r="C113" s="16">
        <v>380</v>
      </c>
      <c r="D113" s="16">
        <v>202</v>
      </c>
      <c r="E113" s="17">
        <f t="shared" si="5"/>
        <v>53.157894736842103</v>
      </c>
      <c r="F113" s="16">
        <v>178</v>
      </c>
      <c r="G113" s="17">
        <f t="shared" si="6"/>
        <v>46.842105263157897</v>
      </c>
      <c r="H113" s="16">
        <v>355</v>
      </c>
      <c r="I113" s="17">
        <f t="shared" si="7"/>
        <v>93.421052631578945</v>
      </c>
      <c r="J113" s="16">
        <v>0</v>
      </c>
      <c r="K113" s="17" t="str">
        <f t="shared" si="8"/>
        <v>.0</v>
      </c>
      <c r="L113" s="16">
        <v>25</v>
      </c>
      <c r="M113" s="17">
        <f t="shared" si="9"/>
        <v>6.5789473684210522</v>
      </c>
      <c r="N113" s="9"/>
    </row>
    <row r="114" spans="1:14" s="14" customFormat="1" ht="11.25" x14ac:dyDescent="0.2">
      <c r="A114" s="18"/>
      <c r="B114" s="18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9"/>
    </row>
    <row r="115" spans="1:14" s="14" customFormat="1" ht="11.25" x14ac:dyDescent="0.2">
      <c r="A115" s="5" t="s">
        <v>116</v>
      </c>
      <c r="B115" s="6"/>
      <c r="C115" s="7"/>
      <c r="D115" s="7"/>
      <c r="E115" s="7"/>
      <c r="F115" s="7"/>
      <c r="G115" s="7"/>
      <c r="H115" s="7"/>
      <c r="I115" s="7"/>
      <c r="J115" s="7"/>
      <c r="K115" s="7"/>
      <c r="L115" s="8"/>
      <c r="M115" s="9"/>
      <c r="N115" s="9"/>
    </row>
    <row r="116" spans="1:14" s="14" customFormat="1" ht="24.75" customHeight="1" x14ac:dyDescent="0.2">
      <c r="A116" s="28" t="s">
        <v>117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9"/>
    </row>
    <row r="117" spans="1:14" s="14" customFormat="1" ht="11.25" x14ac:dyDescent="0.2">
      <c r="A117" s="4" t="s">
        <v>118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s="14" customFormat="1" ht="11.25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s="14" customFormat="1" ht="11.25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s="14" customFormat="1" ht="11.25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s="14" customFormat="1" ht="11.25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s="14" customFormat="1" ht="11.25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s="14" customFormat="1" ht="11.25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s="14" customFormat="1" ht="11.25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s="14" customFormat="1" ht="11.25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s="14" customFormat="1" ht="11.25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s="14" customFormat="1" ht="11.25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s="14" customFormat="1" ht="11.25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s="14" customFormat="1" ht="11.25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s="14" customFormat="1" ht="11.25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s="14" customFormat="1" ht="11.25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s="14" customFormat="1" ht="11.25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s="14" customFormat="1" ht="11.25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s="14" customFormat="1" ht="11.25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s="14" customFormat="1" ht="11.25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s="14" customFormat="1" ht="11.25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s="14" customFormat="1" ht="11.25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s="14" customFormat="1" ht="11.25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s="14" customFormat="1" ht="11.25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s="14" customFormat="1" ht="11.25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s="14" customFormat="1" ht="11.25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s="14" customFormat="1" ht="11.25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s="14" customFormat="1" ht="11.25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s="14" customFormat="1" ht="11.25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s="14" customFormat="1" ht="11.25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s="14" customFormat="1" ht="11.25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s="14" customFormat="1" ht="11.25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s="14" customFormat="1" ht="11.25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s="14" customFormat="1" ht="11.25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s="14" customFormat="1" ht="11.25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s="14" customFormat="1" ht="11.25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s="14" customFormat="1" ht="11.25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s="14" customFormat="1" ht="11.25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s="14" customFormat="1" ht="11.25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s="14" customFormat="1" ht="11.25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s="14" customFormat="1" ht="11.25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s="14" customFormat="1" ht="11.25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s="14" customFormat="1" ht="11.25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s="14" customFormat="1" ht="11.25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s="14" customFormat="1" ht="11.25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s="14" customFormat="1" ht="11.25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s="14" customFormat="1" ht="11.25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s="14" customFormat="1" ht="11.25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s="14" customFormat="1" ht="11.25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s="14" customFormat="1" ht="11.25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s="14" customFormat="1" ht="11.25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s="14" customFormat="1" ht="11.25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s="14" customFormat="1" ht="11.25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s="14" customFormat="1" ht="11.25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s="14" customFormat="1" ht="11.25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s="14" customFormat="1" ht="11.25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s="14" customFormat="1" ht="11.25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s="14" customFormat="1" ht="11.25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s="14" customFormat="1" ht="11.25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s="14" customFormat="1" ht="11.25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s="14" customFormat="1" ht="11.25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s="14" customFormat="1" ht="11.25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s="14" customFormat="1" ht="11.25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s="14" customFormat="1" ht="11.25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s="14" customFormat="1" ht="11.25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s="14" customFormat="1" ht="11.25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s="14" customFormat="1" ht="11.25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s="14" customFormat="1" ht="11.25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s="14" customFormat="1" ht="11.25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s="14" customFormat="1" ht="11.25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s="14" customFormat="1" ht="11.25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s="14" customFormat="1" ht="11.25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s="14" customFormat="1" ht="11.25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s="14" customFormat="1" ht="11.25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s="14" customFormat="1" ht="11.25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s="14" customFormat="1" ht="11.25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s="14" customFormat="1" ht="11.25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s="14" customFormat="1" ht="11.25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s="14" customFormat="1" ht="11.25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s="14" customFormat="1" ht="11.25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s="14" customFormat="1" ht="11.25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s="14" customFormat="1" ht="11.25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s="14" customFormat="1" ht="11.25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s="14" customFormat="1" ht="11.25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s="14" customFormat="1" ht="11.25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s="14" customFormat="1" ht="11.25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s="14" customFormat="1" ht="11.25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s="14" customFormat="1" ht="11.25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s="14" customFormat="1" ht="11.25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s="14" customFormat="1" ht="11.25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s="14" customFormat="1" ht="11.25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s="14" customFormat="1" ht="11.25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s="14" customFormat="1" ht="11.25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s="14" customFormat="1" ht="11.25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s="14" customFormat="1" ht="11.25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s="14" customFormat="1" ht="11.25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s="14" customFormat="1" ht="11.25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s="14" customFormat="1" ht="11.25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s="14" customFormat="1" ht="11.25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s="14" customFormat="1" ht="11.25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s="14" customFormat="1" ht="11.25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s="14" customFormat="1" ht="11.25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s="14" customFormat="1" ht="11.25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s="14" customFormat="1" ht="11.25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s="14" customFormat="1" ht="11.25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s="14" customFormat="1" ht="11.25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s="14" customFormat="1" ht="11.25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s="14" customFormat="1" ht="11.25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s="14" customFormat="1" ht="11.25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s="14" customFormat="1" ht="11.25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s="14" customFormat="1" ht="11.25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s="14" customFormat="1" ht="11.25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s="14" customFormat="1" ht="11.25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s="14" customFormat="1" ht="11.25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s="14" customFormat="1" ht="11.25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s="14" customFormat="1" ht="11.25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s="14" customFormat="1" ht="11.25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s="14" customFormat="1" ht="11.25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s="14" customFormat="1" ht="11.25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s="14" customFormat="1" ht="11.25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s="14" customFormat="1" ht="11.25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s="14" customFormat="1" ht="11.25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s="14" customFormat="1" ht="11.25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s="14" customFormat="1" ht="11.25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s="14" customFormat="1" ht="11.25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s="14" customFormat="1" ht="11.25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s="14" customFormat="1" ht="11.25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s="14" customFormat="1" ht="11.25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s="14" customFormat="1" ht="11.25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s="14" customFormat="1" ht="11.25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s="14" customFormat="1" ht="11.25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s="14" customFormat="1" ht="11.25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s="14" customFormat="1" ht="11.25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s="14" customFormat="1" ht="11.25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s="14" customFormat="1" ht="11.25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s="14" customFormat="1" ht="11.25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s="14" customFormat="1" ht="11.25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s="14" customFormat="1" ht="11.25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s="14" customFormat="1" ht="11.25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s="14" customFormat="1" ht="11.25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s="14" customFormat="1" ht="11.25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s="14" customFormat="1" ht="11.25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s="14" customFormat="1" ht="11.25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s="14" customFormat="1" ht="11.25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s="14" customFormat="1" ht="11.25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s="14" customFormat="1" ht="11.25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s="14" customFormat="1" ht="11.25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s="14" customFormat="1" ht="11.25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s="14" customFormat="1" ht="11.25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s="14" customFormat="1" ht="11.25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s="14" customFormat="1" ht="11.25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s="14" customFormat="1" ht="11.25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s="14" customFormat="1" ht="11.25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s="14" customFormat="1" ht="11.25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s="14" customFormat="1" ht="11.25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s="14" customFormat="1" ht="11.25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s="14" customFormat="1" ht="11.25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s="14" customFormat="1" ht="11.25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s="14" customFormat="1" ht="11.25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s="14" customFormat="1" ht="11.25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s="14" customFormat="1" ht="11.25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s="14" customFormat="1" ht="11.25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s="14" customFormat="1" ht="11.25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s="14" customFormat="1" ht="11.25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s="14" customFormat="1" ht="11.25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s="14" customFormat="1" ht="11.25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s="14" customFormat="1" ht="11.25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s="14" customFormat="1" ht="11.25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s="14" customFormat="1" ht="11.25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s="14" customFormat="1" ht="11.25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s="14" customFormat="1" ht="11.25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s="14" customFormat="1" ht="11.25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s="14" customFormat="1" ht="11.25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s="14" customFormat="1" ht="11.25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s="14" customFormat="1" ht="11.25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s="14" customFormat="1" ht="11.25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s="14" customFormat="1" ht="11.25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s="14" customFormat="1" ht="11.25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s="14" customFormat="1" ht="11.25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s="14" customFormat="1" ht="11.25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s="14" customFormat="1" ht="11.25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3:14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3:14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3:14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3:14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3:14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3:14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3:14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3:14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3:14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3:14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3:14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3:14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3:14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3:14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3:14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3:14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3:14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3:14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3:14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3:14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3:14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3:14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3:14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3:14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3:14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3:14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3:14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3:14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3:14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3:14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3:14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3:14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3:14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3:14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3:14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3:14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3:14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3:14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3:14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3:14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3:14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3:14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3:14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3:14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3:14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3:14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3:14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3:14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3:14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3:14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3:14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3:14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3:14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3:14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3:14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3:14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3:14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3:14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3:14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3:14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3:14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3:14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3:14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3:14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3:14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3:14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3:14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3:14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3:14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3:14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3:14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3:14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3:14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3:14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3:14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3:14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3:14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3:14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3:14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3:14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3:14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3:14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3:14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3:14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3:14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3:14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3:14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3:14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3:14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3:14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3:14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3:14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3:14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3:14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3:14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3:14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3:14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3:14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3:14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3:14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3:14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3:14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3:14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3:14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3:14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3:14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3:14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3:14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3:14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3:14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3:14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3:14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3:14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3:14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3:14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3:14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3:14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3:14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3:14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3:14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3:14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3:14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3:14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3:14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3:14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3:14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3:14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3:14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3:14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3:14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3:14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3:14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3:14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3:14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3:14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3:14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3:14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3:14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3:14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3:14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3:14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3:14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3:14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3:14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3:14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3:14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3:14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3:14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3:14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3:14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3:14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3:14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3:14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3:14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3:14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3:14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3:14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3:14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3:14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3:14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3:14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3:14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3:14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3:14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3:14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3:14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3:14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3:14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3:14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3:14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3:14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3:14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3:14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3:14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3:14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3:14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3:14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3:14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3:14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3:14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3:14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3:14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3:14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3:14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3:14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3:14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3:14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3:14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3:14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3:14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3:14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3:14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3:14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3:14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3:14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3:14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3:14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3:14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3:14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3:14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3:14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3:14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3:14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3:14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3:14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3:14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3:14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3:14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3:14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3:14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3:14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3:14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3:14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3:14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3:14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3:14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3:14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3:14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3:14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3:14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3:14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3:14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3:14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3:14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3:14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3:14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3:14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3:14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3:14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3:14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3:14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3:14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3:14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3:14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3:14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3:14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3:14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3:14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3:14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3:14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3:14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3:14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3:14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3:14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3:14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3:14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3:14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3:14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3:14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3:14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3:14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3:14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3:14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3:14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3:14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3:14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3:14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3:14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3:14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3:14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3:14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3:14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3:14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3:14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3:14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3:14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3:14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3:14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3:14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3:14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3:14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3:14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3:14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3:14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3:14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3:14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3:14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3:14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3:14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3:14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3:14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3:14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3:14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3:14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3:14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3:14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3:14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3:14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3:14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3:14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3:14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3:14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3:14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3:14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3:14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3:14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3:14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3:14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3:14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3:14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3:14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3:14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3:14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3:14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3:14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3:14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3:14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3:14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3:14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3:14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3:14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3:14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3:14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3:14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3:14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3:14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3:14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3:14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3:14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3:14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3:14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3:14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3:14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3:14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3:14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3:14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3:14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3:14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3:14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3:14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3:14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3:14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3:14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3:14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3:14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3:14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3:14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3:14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3:14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3:14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3:14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3:14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3:14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3:14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3:14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3:14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3:14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3:14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3:14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3:14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3:14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3:14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3:14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3:14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3:14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3:14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3:14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3:14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3:14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3:14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3:14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3:14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3:14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3:14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3:14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3:14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3:14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3:14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3:14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3:14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3:14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3:14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3:14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3:14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3:14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3:14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3:14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3:14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3:14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3:14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3:14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3:14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3:14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3:14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3:14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3:14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3:14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3:14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3:14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3:14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3:14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3:14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3:14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3:14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3:14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3:14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3:14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3:14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3:14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3:14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3:14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3:14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3:14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3:14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3:14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3:14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3:14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3:14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3:14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3:14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3:14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3:14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3:14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3:14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3:14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3:14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3:14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3:14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3:14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3:14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3:14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3:14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3:14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3:14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3:14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3:14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3:14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3:14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3:14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3:14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3:14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3:14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3:14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3:14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3:14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3:14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3:14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3:14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3:14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3:14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3:14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3:14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3:14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3:14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3:14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3:14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3:14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3:14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3:14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3:14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3:14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3:14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3:14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3:14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3:14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3:14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3:14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3:14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3:14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3:14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3:14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3:14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3:14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3:14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3:14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3:14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3:14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3:14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3:14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3:14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3:14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3:14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3:14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3:14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3:14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3:14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3:14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3:14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3:14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3:14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3:14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3:14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3:14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3:14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3:14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3:14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3:14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3:14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3:14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3:14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3:14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3:14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3:14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3:14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3:14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3:14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3:14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3:14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3:14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3:14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3:14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3:14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3:14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3:14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3:14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3:14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3:14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3:14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3:14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3:14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3:14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3:14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3:14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3:14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3:14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3:14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3:14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3:14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3:14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3:14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3:14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3:14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3:14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3:14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3:14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3:14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3:14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3:14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3:14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3:14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3:14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3:14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3:14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3:14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3:14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3:14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3:14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3:14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3:14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3:14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3:14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3:14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3:14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3:14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3:14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3:14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3:14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3:14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3:14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3:14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3:14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3:14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3:14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3:14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3:14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3:14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3:14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3:14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3:14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3:14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3:14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3:14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3:14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3:14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3:14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3:14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3:14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3:14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3:14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3:14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3:14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3:14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3:14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3:14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3:14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3:14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3:14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3:14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3:14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3:14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3:14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3:14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3:14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3:14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3:14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3:14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3:14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3:14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3:14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3:14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3:14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3:14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3:14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3:14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3:14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3:14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3:14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3:14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3:14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3:14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3:14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3:14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3:14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3:14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3:14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3:14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3:14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3:14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3:14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3:14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3:14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3:14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3:14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3:14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3:14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3:14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3:14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3:14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3:14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3:14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3:14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3:14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3:14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3:14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3:14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3:14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3:14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3:14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3:14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3:14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3:14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3:14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3:14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3:14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3:14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3:14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3:14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3:14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3:14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3:14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3:14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3:14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3:14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3:14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3:14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3:14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3:14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3:14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3:14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3:14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3:14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3:14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3:14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3:14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3:14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3:14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3:14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3:14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3:14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3:14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3:14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3:14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3:14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3:14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3:14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3:14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3:14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3:14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3:14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3:14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3:14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3:14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3:14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3:14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3:14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3:14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3:14" x14ac:dyDescent="0.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3:14" x14ac:dyDescent="0.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3:14" x14ac:dyDescent="0.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3:14" x14ac:dyDescent="0.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3:14" x14ac:dyDescent="0.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3:14" x14ac:dyDescent="0.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3:14" x14ac:dyDescent="0.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3:14" x14ac:dyDescent="0.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3:14" x14ac:dyDescent="0.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3:14" x14ac:dyDescent="0.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3:14" x14ac:dyDescent="0.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3:14" x14ac:dyDescent="0.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3:14" x14ac:dyDescent="0.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3:14" x14ac:dyDescent="0.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3:14" x14ac:dyDescent="0.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3:14" x14ac:dyDescent="0.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3:14" x14ac:dyDescent="0.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3:14" x14ac:dyDescent="0.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3:14" x14ac:dyDescent="0.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3:14" x14ac:dyDescent="0.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3:14" x14ac:dyDescent="0.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3:14" x14ac:dyDescent="0.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3:14" x14ac:dyDescent="0.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3:14" x14ac:dyDescent="0.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3:14" x14ac:dyDescent="0.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3:14" x14ac:dyDescent="0.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3:14" x14ac:dyDescent="0.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3:14" x14ac:dyDescent="0.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3:14" x14ac:dyDescent="0.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3:14" x14ac:dyDescent="0.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3:14" x14ac:dyDescent="0.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3:14" x14ac:dyDescent="0.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3:14" x14ac:dyDescent="0.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3:14" x14ac:dyDescent="0.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3:14" x14ac:dyDescent="0.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3:14" x14ac:dyDescent="0.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3:14" x14ac:dyDescent="0.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3:14" x14ac:dyDescent="0.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3:14" x14ac:dyDescent="0.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3:14" x14ac:dyDescent="0.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3:14" x14ac:dyDescent="0.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3:14" x14ac:dyDescent="0.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3:14" x14ac:dyDescent="0.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3:14" x14ac:dyDescent="0.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3:14" x14ac:dyDescent="0.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3:14" x14ac:dyDescent="0.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3:14" x14ac:dyDescent="0.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3:14" x14ac:dyDescent="0.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3:14" x14ac:dyDescent="0.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3:14" x14ac:dyDescent="0.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3:14" x14ac:dyDescent="0.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3:14" x14ac:dyDescent="0.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3:14" x14ac:dyDescent="0.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3:14" x14ac:dyDescent="0.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3:14" x14ac:dyDescent="0.2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3:14" x14ac:dyDescent="0.2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3:14" x14ac:dyDescent="0.2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3:14" x14ac:dyDescent="0.2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3:14" x14ac:dyDescent="0.2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3:14" x14ac:dyDescent="0.2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3:14" x14ac:dyDescent="0.2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3:14" x14ac:dyDescent="0.2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3:14" x14ac:dyDescent="0.2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3:14" x14ac:dyDescent="0.2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3:14" x14ac:dyDescent="0.2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3:14" x14ac:dyDescent="0.2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3:14" x14ac:dyDescent="0.2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3:14" x14ac:dyDescent="0.2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3:14" x14ac:dyDescent="0.2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3:14" x14ac:dyDescent="0.2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3:14" x14ac:dyDescent="0.2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3:14" x14ac:dyDescent="0.2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3:14" x14ac:dyDescent="0.2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3:14" x14ac:dyDescent="0.2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3:14" x14ac:dyDescent="0.2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3:14" x14ac:dyDescent="0.2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3:14" x14ac:dyDescent="0.2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3:14" x14ac:dyDescent="0.2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3:14" x14ac:dyDescent="0.2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3:14" x14ac:dyDescent="0.2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3:14" x14ac:dyDescent="0.2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3:14" x14ac:dyDescent="0.2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3:14" x14ac:dyDescent="0.2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3:14" x14ac:dyDescent="0.2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3:14" x14ac:dyDescent="0.2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3:14" x14ac:dyDescent="0.2"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3:14" x14ac:dyDescent="0.2"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3:14" x14ac:dyDescent="0.2"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3:14" x14ac:dyDescent="0.2"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3:14" x14ac:dyDescent="0.2"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3:14" x14ac:dyDescent="0.2"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3:14" x14ac:dyDescent="0.2"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3:14" x14ac:dyDescent="0.2"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3:14" x14ac:dyDescent="0.2"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3:14" x14ac:dyDescent="0.2"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3:14" x14ac:dyDescent="0.2"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3:14" x14ac:dyDescent="0.2"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3:14" x14ac:dyDescent="0.2"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3:14" x14ac:dyDescent="0.2"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3:14" x14ac:dyDescent="0.2"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3:14" x14ac:dyDescent="0.2"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3:14" x14ac:dyDescent="0.2"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3:14" x14ac:dyDescent="0.2"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3:14" x14ac:dyDescent="0.2"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3:14" x14ac:dyDescent="0.2"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3:14" x14ac:dyDescent="0.2"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3:14" x14ac:dyDescent="0.2"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3:14" x14ac:dyDescent="0.2"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3:14" x14ac:dyDescent="0.2"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3:14" x14ac:dyDescent="0.2"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3:14" x14ac:dyDescent="0.2"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3:14" x14ac:dyDescent="0.2"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3:14" x14ac:dyDescent="0.2"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3:14" x14ac:dyDescent="0.2"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3:14" x14ac:dyDescent="0.2"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3:14" x14ac:dyDescent="0.2"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3:14" x14ac:dyDescent="0.2"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3:14" x14ac:dyDescent="0.2"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3:14" x14ac:dyDescent="0.2"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3:14" x14ac:dyDescent="0.2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3:14" x14ac:dyDescent="0.2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3:14" x14ac:dyDescent="0.2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3:14" x14ac:dyDescent="0.2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3:14" x14ac:dyDescent="0.2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3:14" x14ac:dyDescent="0.2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3:14" x14ac:dyDescent="0.2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3:14" x14ac:dyDescent="0.2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3:14" x14ac:dyDescent="0.2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3:14" x14ac:dyDescent="0.2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3:14" x14ac:dyDescent="0.2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3:14" x14ac:dyDescent="0.2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3:14" x14ac:dyDescent="0.2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3:14" x14ac:dyDescent="0.2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3:14" x14ac:dyDescent="0.2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3:14" x14ac:dyDescent="0.2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3:14" x14ac:dyDescent="0.2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3:14" x14ac:dyDescent="0.2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3:14" x14ac:dyDescent="0.2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3:14" x14ac:dyDescent="0.2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3:14" x14ac:dyDescent="0.2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3:14" x14ac:dyDescent="0.2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3:14" x14ac:dyDescent="0.2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3:14" x14ac:dyDescent="0.2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3:14" x14ac:dyDescent="0.2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3:14" x14ac:dyDescent="0.2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3:14" x14ac:dyDescent="0.2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3:14" x14ac:dyDescent="0.2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3:14" x14ac:dyDescent="0.2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3:14" x14ac:dyDescent="0.2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3:14" x14ac:dyDescent="0.2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3:14" x14ac:dyDescent="0.2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3:14" x14ac:dyDescent="0.2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3:14" x14ac:dyDescent="0.2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3:14" x14ac:dyDescent="0.2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3:14" x14ac:dyDescent="0.2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3:14" x14ac:dyDescent="0.2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3:14" x14ac:dyDescent="0.2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3:14" x14ac:dyDescent="0.2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3:14" x14ac:dyDescent="0.2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3:14" x14ac:dyDescent="0.2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3:14" x14ac:dyDescent="0.2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3:14" x14ac:dyDescent="0.2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3:14" x14ac:dyDescent="0.2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3:14" x14ac:dyDescent="0.2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3:14" x14ac:dyDescent="0.2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3:14" x14ac:dyDescent="0.2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3:14" x14ac:dyDescent="0.2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3:14" x14ac:dyDescent="0.2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3:14" x14ac:dyDescent="0.2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3:14" x14ac:dyDescent="0.2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3:14" x14ac:dyDescent="0.2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3:14" x14ac:dyDescent="0.2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3:14" x14ac:dyDescent="0.2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3:14" x14ac:dyDescent="0.2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3:14" x14ac:dyDescent="0.2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3:14" x14ac:dyDescent="0.2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3:14" x14ac:dyDescent="0.2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3:14" x14ac:dyDescent="0.2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3:14" x14ac:dyDescent="0.2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3:14" x14ac:dyDescent="0.2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3:14" x14ac:dyDescent="0.2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3:14" x14ac:dyDescent="0.2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3:14" x14ac:dyDescent="0.2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3:14" x14ac:dyDescent="0.2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3:14" x14ac:dyDescent="0.2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3:14" x14ac:dyDescent="0.2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3:14" x14ac:dyDescent="0.2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3:14" x14ac:dyDescent="0.2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3:14" x14ac:dyDescent="0.2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3:14" x14ac:dyDescent="0.2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3:14" x14ac:dyDescent="0.2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3:14" x14ac:dyDescent="0.2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3:14" x14ac:dyDescent="0.2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3:14" x14ac:dyDescent="0.2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3:14" x14ac:dyDescent="0.2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3:14" x14ac:dyDescent="0.2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3:14" x14ac:dyDescent="0.2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3:14" x14ac:dyDescent="0.2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3:14" x14ac:dyDescent="0.2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3:14" x14ac:dyDescent="0.2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3:14" x14ac:dyDescent="0.2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3:14" x14ac:dyDescent="0.2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3:14" x14ac:dyDescent="0.2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3:14" x14ac:dyDescent="0.2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3:14" x14ac:dyDescent="0.2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3:14" x14ac:dyDescent="0.2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3:14" x14ac:dyDescent="0.2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3:14" x14ac:dyDescent="0.2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3:14" x14ac:dyDescent="0.2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3:14" x14ac:dyDescent="0.2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3:14" x14ac:dyDescent="0.2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3:14" x14ac:dyDescent="0.2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3:14" x14ac:dyDescent="0.2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3:14" x14ac:dyDescent="0.2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3:14" x14ac:dyDescent="0.2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3:14" x14ac:dyDescent="0.2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3:14" x14ac:dyDescent="0.2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3:14" x14ac:dyDescent="0.2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3:14" x14ac:dyDescent="0.2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3:14" x14ac:dyDescent="0.2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3:14" x14ac:dyDescent="0.2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3:14" x14ac:dyDescent="0.2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3:14" x14ac:dyDescent="0.2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3:14" x14ac:dyDescent="0.2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3:14" x14ac:dyDescent="0.2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3:14" x14ac:dyDescent="0.2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3:14" x14ac:dyDescent="0.2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3:14" x14ac:dyDescent="0.2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3:14" x14ac:dyDescent="0.2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3:14" x14ac:dyDescent="0.2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3:14" x14ac:dyDescent="0.2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3:14" x14ac:dyDescent="0.2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3:14" x14ac:dyDescent="0.2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3:14" x14ac:dyDescent="0.2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3:14" x14ac:dyDescent="0.2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3:14" x14ac:dyDescent="0.2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3:14" x14ac:dyDescent="0.2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3:14" x14ac:dyDescent="0.2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3:14" x14ac:dyDescent="0.2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3:14" x14ac:dyDescent="0.2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3:14" x14ac:dyDescent="0.2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3:14" x14ac:dyDescent="0.2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3:14" x14ac:dyDescent="0.2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3:14" x14ac:dyDescent="0.2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3:14" x14ac:dyDescent="0.2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3:14" x14ac:dyDescent="0.2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3:14" x14ac:dyDescent="0.2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3:14" x14ac:dyDescent="0.2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3:14" x14ac:dyDescent="0.2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3:14" x14ac:dyDescent="0.2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3:14" x14ac:dyDescent="0.2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3:14" x14ac:dyDescent="0.2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3:14" x14ac:dyDescent="0.2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3:14" x14ac:dyDescent="0.2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3:14" x14ac:dyDescent="0.2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3:14" x14ac:dyDescent="0.2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3:14" x14ac:dyDescent="0.2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3:14" x14ac:dyDescent="0.2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3:14" x14ac:dyDescent="0.2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3:14" x14ac:dyDescent="0.2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3:14" x14ac:dyDescent="0.2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3:14" x14ac:dyDescent="0.2"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3:14" x14ac:dyDescent="0.2"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3:14" x14ac:dyDescent="0.2"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3:14" x14ac:dyDescent="0.2"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3:14" x14ac:dyDescent="0.2"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3:14" x14ac:dyDescent="0.2"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3:14" x14ac:dyDescent="0.2"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3:14" x14ac:dyDescent="0.2"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3:14" x14ac:dyDescent="0.2"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3:14" x14ac:dyDescent="0.2"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3:14" x14ac:dyDescent="0.2"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3:14" x14ac:dyDescent="0.2"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3:14" x14ac:dyDescent="0.2"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3:14" x14ac:dyDescent="0.2"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3:14" x14ac:dyDescent="0.2"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3:14" x14ac:dyDescent="0.2"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3:14" x14ac:dyDescent="0.2"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3:14" x14ac:dyDescent="0.2"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3:14" x14ac:dyDescent="0.2"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3:14" x14ac:dyDescent="0.2"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3:14" x14ac:dyDescent="0.2"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3:14" x14ac:dyDescent="0.2"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3:14" x14ac:dyDescent="0.2"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3:14" x14ac:dyDescent="0.2"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3:14" x14ac:dyDescent="0.2"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3:14" x14ac:dyDescent="0.2"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3:14" x14ac:dyDescent="0.2"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3:14" x14ac:dyDescent="0.2"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3:14" x14ac:dyDescent="0.2"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3:14" x14ac:dyDescent="0.2"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3:14" x14ac:dyDescent="0.2"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3:14" x14ac:dyDescent="0.2"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3:14" x14ac:dyDescent="0.2"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3:14" x14ac:dyDescent="0.2"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3:14" x14ac:dyDescent="0.2"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3:14" x14ac:dyDescent="0.2"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3:14" x14ac:dyDescent="0.2"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3:14" x14ac:dyDescent="0.2"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3:14" x14ac:dyDescent="0.2"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3:14" x14ac:dyDescent="0.2"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3:14" x14ac:dyDescent="0.2"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3:14" x14ac:dyDescent="0.2"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3:14" x14ac:dyDescent="0.2"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3:14" x14ac:dyDescent="0.2"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3:14" x14ac:dyDescent="0.2"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3:14" x14ac:dyDescent="0.2"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3:14" x14ac:dyDescent="0.2"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3:14" x14ac:dyDescent="0.2"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3:14" x14ac:dyDescent="0.2"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3:14" x14ac:dyDescent="0.2"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3:14" x14ac:dyDescent="0.2"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3:14" x14ac:dyDescent="0.2"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3:14" x14ac:dyDescent="0.2"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3:14" x14ac:dyDescent="0.2"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3:14" x14ac:dyDescent="0.2"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3:14" x14ac:dyDescent="0.2"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3:14" x14ac:dyDescent="0.2"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3:14" x14ac:dyDescent="0.2"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3:14" x14ac:dyDescent="0.2"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3:14" x14ac:dyDescent="0.2"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3:14" x14ac:dyDescent="0.2"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3:14" x14ac:dyDescent="0.2"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3:14" x14ac:dyDescent="0.2"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3:14" x14ac:dyDescent="0.2"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3:14" x14ac:dyDescent="0.2"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3:14" x14ac:dyDescent="0.2"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3:14" x14ac:dyDescent="0.2"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3:14" x14ac:dyDescent="0.2"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3:14" x14ac:dyDescent="0.2"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3:14" x14ac:dyDescent="0.2"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3:14" x14ac:dyDescent="0.2"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3:14" x14ac:dyDescent="0.2"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3:14" x14ac:dyDescent="0.2"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3:14" x14ac:dyDescent="0.2"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3:14" x14ac:dyDescent="0.2"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3:14" x14ac:dyDescent="0.2"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3:14" x14ac:dyDescent="0.2"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3:14" x14ac:dyDescent="0.2"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3:14" x14ac:dyDescent="0.2"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3:14" x14ac:dyDescent="0.2"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3:14" x14ac:dyDescent="0.2"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3:14" x14ac:dyDescent="0.2"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3:14" x14ac:dyDescent="0.2"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3:14" x14ac:dyDescent="0.2"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3:14" x14ac:dyDescent="0.2"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3:14" x14ac:dyDescent="0.2"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3:14" x14ac:dyDescent="0.2"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3:14" x14ac:dyDescent="0.2"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3:14" x14ac:dyDescent="0.2"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3:14" x14ac:dyDescent="0.2"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3:14" x14ac:dyDescent="0.2"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3:14" x14ac:dyDescent="0.2"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3:14" x14ac:dyDescent="0.2"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3:14" x14ac:dyDescent="0.2"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3:14" x14ac:dyDescent="0.2"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3:14" x14ac:dyDescent="0.2"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3:14" x14ac:dyDescent="0.2"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3:14" x14ac:dyDescent="0.2"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3:14" x14ac:dyDescent="0.2"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3:14" x14ac:dyDescent="0.2"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3:14" x14ac:dyDescent="0.2"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3:14" x14ac:dyDescent="0.2"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3:14" x14ac:dyDescent="0.2"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3:14" x14ac:dyDescent="0.2"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3:14" x14ac:dyDescent="0.2"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3:14" x14ac:dyDescent="0.2"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3:14" x14ac:dyDescent="0.2"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3:14" x14ac:dyDescent="0.2"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3:14" x14ac:dyDescent="0.2"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3:14" x14ac:dyDescent="0.2"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3:14" x14ac:dyDescent="0.2"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3:14" x14ac:dyDescent="0.2"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3:14" x14ac:dyDescent="0.2"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3:14" x14ac:dyDescent="0.2"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3:14" x14ac:dyDescent="0.2"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3:14" x14ac:dyDescent="0.2"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3:14" x14ac:dyDescent="0.2"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3:14" x14ac:dyDescent="0.2"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3:14" x14ac:dyDescent="0.2"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3:14" x14ac:dyDescent="0.2"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3:14" x14ac:dyDescent="0.2"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3:14" x14ac:dyDescent="0.2"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3:14" x14ac:dyDescent="0.2"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3:14" x14ac:dyDescent="0.2"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3:14" x14ac:dyDescent="0.2"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3:14" x14ac:dyDescent="0.2"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3:14" x14ac:dyDescent="0.2"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3:14" x14ac:dyDescent="0.2"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3:14" x14ac:dyDescent="0.2"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3:14" x14ac:dyDescent="0.2"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3:14" x14ac:dyDescent="0.2"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3:14" x14ac:dyDescent="0.2"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3:14" x14ac:dyDescent="0.2"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3:14" x14ac:dyDescent="0.2"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3:14" x14ac:dyDescent="0.2"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3:14" x14ac:dyDescent="0.2"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3:14" x14ac:dyDescent="0.2"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3:14" x14ac:dyDescent="0.2"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3:14" x14ac:dyDescent="0.2"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3:14" x14ac:dyDescent="0.2"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3:14" x14ac:dyDescent="0.2"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3:14" x14ac:dyDescent="0.2"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3:14" x14ac:dyDescent="0.2"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3:14" x14ac:dyDescent="0.2"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3:14" x14ac:dyDescent="0.2"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3:14" x14ac:dyDescent="0.2"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3:14" x14ac:dyDescent="0.2"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3:14" x14ac:dyDescent="0.2"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3:14" x14ac:dyDescent="0.2"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3:14" x14ac:dyDescent="0.2"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3:14" x14ac:dyDescent="0.2"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3:14" x14ac:dyDescent="0.2"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3:14" x14ac:dyDescent="0.2"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3:14" x14ac:dyDescent="0.2"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3:14" x14ac:dyDescent="0.2"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3:14" x14ac:dyDescent="0.2"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3:14" x14ac:dyDescent="0.2"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3:14" x14ac:dyDescent="0.2"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3:14" x14ac:dyDescent="0.2"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3:14" x14ac:dyDescent="0.2"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3:14" x14ac:dyDescent="0.2"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3:14" x14ac:dyDescent="0.2"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3:14" x14ac:dyDescent="0.2"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3:14" x14ac:dyDescent="0.2"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3:14" x14ac:dyDescent="0.2"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3:14" x14ac:dyDescent="0.2"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3:14" x14ac:dyDescent="0.2"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3:14" x14ac:dyDescent="0.2"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3:14" x14ac:dyDescent="0.2"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3:14" x14ac:dyDescent="0.2"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3:14" x14ac:dyDescent="0.2"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3:14" x14ac:dyDescent="0.2"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3:14" x14ac:dyDescent="0.2"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3:14" x14ac:dyDescent="0.2"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3:14" x14ac:dyDescent="0.2"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3:14" x14ac:dyDescent="0.2"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3:14" x14ac:dyDescent="0.2"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3:14" x14ac:dyDescent="0.2"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3:14" x14ac:dyDescent="0.2"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3:14" x14ac:dyDescent="0.2"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3:14" x14ac:dyDescent="0.2"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3:14" x14ac:dyDescent="0.2"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3:14" x14ac:dyDescent="0.2"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3:14" x14ac:dyDescent="0.2"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3:14" x14ac:dyDescent="0.2"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3:14" x14ac:dyDescent="0.2"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3:14" x14ac:dyDescent="0.2"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3:14" x14ac:dyDescent="0.2"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3:14" x14ac:dyDescent="0.2"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3:14" x14ac:dyDescent="0.2"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3:14" x14ac:dyDescent="0.2"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3:14" x14ac:dyDescent="0.2"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3:14" x14ac:dyDescent="0.2"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3:14" x14ac:dyDescent="0.2"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3:14" x14ac:dyDescent="0.2"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3:14" x14ac:dyDescent="0.2"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3:14" x14ac:dyDescent="0.2"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3:14" x14ac:dyDescent="0.2"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3:14" x14ac:dyDescent="0.2"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3:14" x14ac:dyDescent="0.2"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3:14" x14ac:dyDescent="0.2"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3:14" x14ac:dyDescent="0.2"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3:14" x14ac:dyDescent="0.2"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3:14" x14ac:dyDescent="0.2"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3:14" x14ac:dyDescent="0.2"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3:14" x14ac:dyDescent="0.2"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3:14" x14ac:dyDescent="0.2"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3:14" x14ac:dyDescent="0.2"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3:14" x14ac:dyDescent="0.2"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3:14" x14ac:dyDescent="0.2"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3:14" x14ac:dyDescent="0.2"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3:14" x14ac:dyDescent="0.2"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3:14" x14ac:dyDescent="0.2"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3:14" x14ac:dyDescent="0.2"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3:14" x14ac:dyDescent="0.2"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3:14" x14ac:dyDescent="0.2"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3:14" x14ac:dyDescent="0.2"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3:14" x14ac:dyDescent="0.2"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3:14" x14ac:dyDescent="0.2"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3:14" x14ac:dyDescent="0.2"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3:14" x14ac:dyDescent="0.2"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3:14" x14ac:dyDescent="0.2"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3:14" x14ac:dyDescent="0.2"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3:14" x14ac:dyDescent="0.2"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3:14" x14ac:dyDescent="0.2"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3:14" x14ac:dyDescent="0.2"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3:14" x14ac:dyDescent="0.2"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3:14" x14ac:dyDescent="0.2"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3:14" x14ac:dyDescent="0.2"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3:14" x14ac:dyDescent="0.2"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3:14" x14ac:dyDescent="0.2"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3:14" x14ac:dyDescent="0.2"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3:14" x14ac:dyDescent="0.2"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3:14" x14ac:dyDescent="0.2"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3:14" x14ac:dyDescent="0.2"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3:14" x14ac:dyDescent="0.2"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3:14" x14ac:dyDescent="0.2"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3:14" x14ac:dyDescent="0.2"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3:14" x14ac:dyDescent="0.2"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3:14" x14ac:dyDescent="0.2"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3:14" x14ac:dyDescent="0.2"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3:14" x14ac:dyDescent="0.2"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3:14" x14ac:dyDescent="0.2"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3:14" x14ac:dyDescent="0.2"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3:14" x14ac:dyDescent="0.2"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3:14" x14ac:dyDescent="0.2"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3:14" x14ac:dyDescent="0.2"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3:14" x14ac:dyDescent="0.2"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3:14" x14ac:dyDescent="0.2"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3:14" x14ac:dyDescent="0.2"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3:14" x14ac:dyDescent="0.2"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3:14" x14ac:dyDescent="0.2"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3:14" x14ac:dyDescent="0.2"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3:14" x14ac:dyDescent="0.2"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3:14" x14ac:dyDescent="0.2"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3:14" x14ac:dyDescent="0.2"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3:14" x14ac:dyDescent="0.2"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3:14" x14ac:dyDescent="0.2"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3:14" x14ac:dyDescent="0.2"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3:14" x14ac:dyDescent="0.2"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3:14" x14ac:dyDescent="0.2"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3:14" x14ac:dyDescent="0.2"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3:14" x14ac:dyDescent="0.2"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3:14" x14ac:dyDescent="0.2"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3:14" x14ac:dyDescent="0.2"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3:14" x14ac:dyDescent="0.2"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3:14" x14ac:dyDescent="0.2"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3:14" x14ac:dyDescent="0.2"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3:14" x14ac:dyDescent="0.2"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3:14" x14ac:dyDescent="0.2"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3:14" x14ac:dyDescent="0.2"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3:14" x14ac:dyDescent="0.2"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3:14" x14ac:dyDescent="0.2"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3:14" x14ac:dyDescent="0.2"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3:14" x14ac:dyDescent="0.2"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3:14" x14ac:dyDescent="0.2"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3:14" x14ac:dyDescent="0.2"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3:14" x14ac:dyDescent="0.2"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3:14" x14ac:dyDescent="0.2"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3:14" x14ac:dyDescent="0.2"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3:14" x14ac:dyDescent="0.2"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3:14" x14ac:dyDescent="0.2"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3:14" x14ac:dyDescent="0.2"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3:14" x14ac:dyDescent="0.2"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3:14" x14ac:dyDescent="0.2"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3:14" x14ac:dyDescent="0.2"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3:14" x14ac:dyDescent="0.2"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3:14" x14ac:dyDescent="0.2"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3:14" x14ac:dyDescent="0.2"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3:14" x14ac:dyDescent="0.2"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3:14" x14ac:dyDescent="0.2"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3:14" x14ac:dyDescent="0.2"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3:14" x14ac:dyDescent="0.2"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3:14" x14ac:dyDescent="0.2"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3:14" x14ac:dyDescent="0.2"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3:14" x14ac:dyDescent="0.2"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3:14" x14ac:dyDescent="0.2"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3:14" x14ac:dyDescent="0.2"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3:14" x14ac:dyDescent="0.2"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3:14" x14ac:dyDescent="0.2"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3:14" x14ac:dyDescent="0.2"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3:14" x14ac:dyDescent="0.2"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3:14" x14ac:dyDescent="0.2"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3:14" x14ac:dyDescent="0.2"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3:14" x14ac:dyDescent="0.2"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3:14" x14ac:dyDescent="0.2"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3:14" x14ac:dyDescent="0.2"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3:14" x14ac:dyDescent="0.2"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3:14" x14ac:dyDescent="0.2"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3:14" x14ac:dyDescent="0.2"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3:14" x14ac:dyDescent="0.2"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3:14" x14ac:dyDescent="0.2"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3:14" x14ac:dyDescent="0.2"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3:14" x14ac:dyDescent="0.2"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3:14" x14ac:dyDescent="0.2"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3:14" x14ac:dyDescent="0.2"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3:14" x14ac:dyDescent="0.2"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3:14" x14ac:dyDescent="0.2"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3:14" x14ac:dyDescent="0.2"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3:14" x14ac:dyDescent="0.2"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3:14" x14ac:dyDescent="0.2"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3:14" x14ac:dyDescent="0.2"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3:14" x14ac:dyDescent="0.2"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3:14" x14ac:dyDescent="0.2"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3:14" x14ac:dyDescent="0.2"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3:14" x14ac:dyDescent="0.2"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3:14" x14ac:dyDescent="0.2"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3:14" x14ac:dyDescent="0.2"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3:14" x14ac:dyDescent="0.2"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3:14" x14ac:dyDescent="0.2"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3:14" x14ac:dyDescent="0.2"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3:14" x14ac:dyDescent="0.2"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3:14" x14ac:dyDescent="0.2"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3:14" x14ac:dyDescent="0.2"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3:14" x14ac:dyDescent="0.2"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3:14" x14ac:dyDescent="0.2"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3:14" x14ac:dyDescent="0.2"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3:14" x14ac:dyDescent="0.2"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3:14" x14ac:dyDescent="0.2"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3:14" x14ac:dyDescent="0.2"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3:14" x14ac:dyDescent="0.2"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3:14" x14ac:dyDescent="0.2"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3:14" x14ac:dyDescent="0.2"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3:14" x14ac:dyDescent="0.2"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3:14" x14ac:dyDescent="0.2"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3:14" x14ac:dyDescent="0.2"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3:14" x14ac:dyDescent="0.2"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3:14" x14ac:dyDescent="0.2"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3:14" x14ac:dyDescent="0.2"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3:14" x14ac:dyDescent="0.2"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3:14" x14ac:dyDescent="0.2"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3:14" x14ac:dyDescent="0.2"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3:14" x14ac:dyDescent="0.2"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3:14" x14ac:dyDescent="0.2"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3:14" x14ac:dyDescent="0.2"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3:14" x14ac:dyDescent="0.2"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3:14" x14ac:dyDescent="0.2"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3:14" x14ac:dyDescent="0.2"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3:14" x14ac:dyDescent="0.2"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3:14" x14ac:dyDescent="0.2"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3:14" x14ac:dyDescent="0.2"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3:14" x14ac:dyDescent="0.2"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3:14" x14ac:dyDescent="0.2"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3:14" x14ac:dyDescent="0.2"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3:14" x14ac:dyDescent="0.2"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3:14" x14ac:dyDescent="0.2"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3:14" x14ac:dyDescent="0.2"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3:14" x14ac:dyDescent="0.2"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3:14" x14ac:dyDescent="0.2"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3:14" x14ac:dyDescent="0.2"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3:14" x14ac:dyDescent="0.2"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3:14" x14ac:dyDescent="0.2"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3:14" x14ac:dyDescent="0.2"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3:14" x14ac:dyDescent="0.2"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3:14" x14ac:dyDescent="0.2"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3:14" x14ac:dyDescent="0.2"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3:14" x14ac:dyDescent="0.2"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3:14" x14ac:dyDescent="0.2"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3:14" x14ac:dyDescent="0.2"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3:14" x14ac:dyDescent="0.2"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3:14" x14ac:dyDescent="0.2"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3:14" x14ac:dyDescent="0.2"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3:14" x14ac:dyDescent="0.2"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3:14" x14ac:dyDescent="0.2"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3:14" x14ac:dyDescent="0.2"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3:14" x14ac:dyDescent="0.2"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3:14" x14ac:dyDescent="0.2"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3:14" x14ac:dyDescent="0.2"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3:14" x14ac:dyDescent="0.2"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3:14" x14ac:dyDescent="0.2"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3:14" x14ac:dyDescent="0.2"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3:14" x14ac:dyDescent="0.2"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3:14" x14ac:dyDescent="0.2"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3:14" x14ac:dyDescent="0.2"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3:14" x14ac:dyDescent="0.2"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3:14" x14ac:dyDescent="0.2"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3:14" x14ac:dyDescent="0.2"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3:14" x14ac:dyDescent="0.2"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3:14" x14ac:dyDescent="0.2"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3:14" x14ac:dyDescent="0.2"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3:14" x14ac:dyDescent="0.2"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3:14" x14ac:dyDescent="0.2"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3:14" x14ac:dyDescent="0.2"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3:14" x14ac:dyDescent="0.2"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3:14" x14ac:dyDescent="0.2"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3:14" x14ac:dyDescent="0.2"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3:14" x14ac:dyDescent="0.2"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3:14" x14ac:dyDescent="0.2"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3:14" x14ac:dyDescent="0.2"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3:14" x14ac:dyDescent="0.2"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3:14" x14ac:dyDescent="0.2"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3:14" x14ac:dyDescent="0.2"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3:14" x14ac:dyDescent="0.2"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3:14" x14ac:dyDescent="0.2"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3:14" x14ac:dyDescent="0.2"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3:14" x14ac:dyDescent="0.2"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3:14" x14ac:dyDescent="0.2"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3:14" x14ac:dyDescent="0.2"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3:14" x14ac:dyDescent="0.2"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3:14" x14ac:dyDescent="0.2"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3:14" x14ac:dyDescent="0.2"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3:14" x14ac:dyDescent="0.2"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3:14" x14ac:dyDescent="0.2"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3:14" x14ac:dyDescent="0.2"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3:14" x14ac:dyDescent="0.2"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3:14" x14ac:dyDescent="0.2"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3:14" x14ac:dyDescent="0.2"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3:14" x14ac:dyDescent="0.2"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3:14" x14ac:dyDescent="0.2"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3:14" x14ac:dyDescent="0.2"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3:14" x14ac:dyDescent="0.2"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3:14" x14ac:dyDescent="0.2"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3:14" x14ac:dyDescent="0.2"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3:14" x14ac:dyDescent="0.2"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3:14" x14ac:dyDescent="0.2"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3:14" x14ac:dyDescent="0.2"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3:14" x14ac:dyDescent="0.2"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3:14" x14ac:dyDescent="0.2"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3:14" x14ac:dyDescent="0.2"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3:14" x14ac:dyDescent="0.2"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3:14" x14ac:dyDescent="0.2"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3:14" x14ac:dyDescent="0.2"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3:14" x14ac:dyDescent="0.2"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3:14" x14ac:dyDescent="0.2"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3:14" x14ac:dyDescent="0.2"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3:14" x14ac:dyDescent="0.2"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3:14" x14ac:dyDescent="0.2"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3:14" x14ac:dyDescent="0.2"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3:14" x14ac:dyDescent="0.2"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3:14" x14ac:dyDescent="0.2"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3:14" x14ac:dyDescent="0.2"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3:14" x14ac:dyDescent="0.2"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3:14" x14ac:dyDescent="0.2"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3:14" x14ac:dyDescent="0.2"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3:14" x14ac:dyDescent="0.2"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3:14" x14ac:dyDescent="0.2"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3:14" x14ac:dyDescent="0.2"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3:14" x14ac:dyDescent="0.2"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3:14" x14ac:dyDescent="0.2"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3:14" x14ac:dyDescent="0.2"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3:14" x14ac:dyDescent="0.2"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3:14" x14ac:dyDescent="0.2"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3:14" x14ac:dyDescent="0.2"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3:14" x14ac:dyDescent="0.2"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3:14" x14ac:dyDescent="0.2"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3:14" x14ac:dyDescent="0.2"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3:14" x14ac:dyDescent="0.2"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3:14" x14ac:dyDescent="0.2"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3:14" x14ac:dyDescent="0.2"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3:14" x14ac:dyDescent="0.2"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3:14" x14ac:dyDescent="0.2"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3:14" x14ac:dyDescent="0.2"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3:14" x14ac:dyDescent="0.2"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3:14" x14ac:dyDescent="0.2"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3:14" x14ac:dyDescent="0.2"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3:14" x14ac:dyDescent="0.2"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3:14" x14ac:dyDescent="0.2"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3:14" x14ac:dyDescent="0.2"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3:14" x14ac:dyDescent="0.2"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3:14" x14ac:dyDescent="0.2"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3:14" x14ac:dyDescent="0.2"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3:14" x14ac:dyDescent="0.2"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3:14" x14ac:dyDescent="0.2"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3:14" x14ac:dyDescent="0.2"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3:14" x14ac:dyDescent="0.2"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3:14" x14ac:dyDescent="0.2"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3:14" x14ac:dyDescent="0.2"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3:14" x14ac:dyDescent="0.2"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3:14" x14ac:dyDescent="0.2"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3:14" x14ac:dyDescent="0.2"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3:14" x14ac:dyDescent="0.2"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3:14" x14ac:dyDescent="0.2"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3:14" x14ac:dyDescent="0.2"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3:14" x14ac:dyDescent="0.2"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3:14" x14ac:dyDescent="0.2"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3:14" x14ac:dyDescent="0.2"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3:14" x14ac:dyDescent="0.2"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3:14" x14ac:dyDescent="0.2"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3:14" x14ac:dyDescent="0.2"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3:14" x14ac:dyDescent="0.2"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3:14" x14ac:dyDescent="0.2"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3:14" x14ac:dyDescent="0.2"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3:14" x14ac:dyDescent="0.2"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3:14" x14ac:dyDescent="0.2"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3:14" x14ac:dyDescent="0.2"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3:14" x14ac:dyDescent="0.2"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3:14" x14ac:dyDescent="0.2"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3:14" x14ac:dyDescent="0.2"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3:14" x14ac:dyDescent="0.2"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3:14" x14ac:dyDescent="0.2"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3:14" x14ac:dyDescent="0.2"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3:14" x14ac:dyDescent="0.2"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3:14" x14ac:dyDescent="0.2"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3:14" x14ac:dyDescent="0.2"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3:14" x14ac:dyDescent="0.2"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3:14" x14ac:dyDescent="0.2"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3:14" x14ac:dyDescent="0.2"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3:14" x14ac:dyDescent="0.2"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3:14" x14ac:dyDescent="0.2"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3:14" x14ac:dyDescent="0.2"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3:14" x14ac:dyDescent="0.2"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3:14" x14ac:dyDescent="0.2"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3:14" x14ac:dyDescent="0.2"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3:14" x14ac:dyDescent="0.2"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3:14" x14ac:dyDescent="0.2"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3:14" x14ac:dyDescent="0.2"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3:14" x14ac:dyDescent="0.2"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3:14" x14ac:dyDescent="0.2"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3:14" x14ac:dyDescent="0.2"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3:14" x14ac:dyDescent="0.2"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3:14" x14ac:dyDescent="0.2"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3:14" x14ac:dyDescent="0.2"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3:14" x14ac:dyDescent="0.2"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3:14" x14ac:dyDescent="0.2"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3:14" x14ac:dyDescent="0.2"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3:14" x14ac:dyDescent="0.2"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3:14" x14ac:dyDescent="0.2"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3:14" x14ac:dyDescent="0.2"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3:14" x14ac:dyDescent="0.2"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3:14" x14ac:dyDescent="0.2"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3:14" x14ac:dyDescent="0.2"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3:14" x14ac:dyDescent="0.2"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3:14" x14ac:dyDescent="0.2"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3:14" x14ac:dyDescent="0.2"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3:14" x14ac:dyDescent="0.2"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3:14" x14ac:dyDescent="0.2"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3:14" x14ac:dyDescent="0.2"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3:14" x14ac:dyDescent="0.2"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3:14" x14ac:dyDescent="0.2"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3:14" x14ac:dyDescent="0.2"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3:14" x14ac:dyDescent="0.2"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3:14" x14ac:dyDescent="0.2"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3:14" x14ac:dyDescent="0.2"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3:14" x14ac:dyDescent="0.2"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3:14" x14ac:dyDescent="0.2"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3:14" x14ac:dyDescent="0.2"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3:14" x14ac:dyDescent="0.2"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3:14" x14ac:dyDescent="0.2"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3:14" x14ac:dyDescent="0.2"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3:14" x14ac:dyDescent="0.2"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3:14" x14ac:dyDescent="0.2"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3:14" x14ac:dyDescent="0.2"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3:14" x14ac:dyDescent="0.2"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3:14" x14ac:dyDescent="0.2"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3:14" x14ac:dyDescent="0.2"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3:14" x14ac:dyDescent="0.2"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3:14" x14ac:dyDescent="0.2"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3:14" x14ac:dyDescent="0.2"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3:14" x14ac:dyDescent="0.2"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3:14" x14ac:dyDescent="0.2"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3:14" x14ac:dyDescent="0.2"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3:14" x14ac:dyDescent="0.2"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3:14" x14ac:dyDescent="0.2"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3:14" x14ac:dyDescent="0.2"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3:14" x14ac:dyDescent="0.2"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3:14" x14ac:dyDescent="0.2"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3:14" x14ac:dyDescent="0.2"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3:14" x14ac:dyDescent="0.2"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3:14" x14ac:dyDescent="0.2"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3:14" x14ac:dyDescent="0.2"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3:14" x14ac:dyDescent="0.2"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3:14" x14ac:dyDescent="0.2"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3:14" x14ac:dyDescent="0.2"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3:14" x14ac:dyDescent="0.2"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3:14" x14ac:dyDescent="0.2"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3:14" x14ac:dyDescent="0.2"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3:14" x14ac:dyDescent="0.2"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3:14" x14ac:dyDescent="0.2"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3:14" x14ac:dyDescent="0.2"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3:14" x14ac:dyDescent="0.2"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3:14" x14ac:dyDescent="0.2"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3:14" x14ac:dyDescent="0.2"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3:14" x14ac:dyDescent="0.2"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3:14" x14ac:dyDescent="0.2"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3:14" x14ac:dyDescent="0.2"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3:14" x14ac:dyDescent="0.2"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3:14" x14ac:dyDescent="0.2"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3:14" x14ac:dyDescent="0.2"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3:14" x14ac:dyDescent="0.2"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3:14" x14ac:dyDescent="0.2"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3:14" x14ac:dyDescent="0.2"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3:14" x14ac:dyDescent="0.2"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3:14" x14ac:dyDescent="0.2"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3:14" x14ac:dyDescent="0.2"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3:14" x14ac:dyDescent="0.2"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3:14" x14ac:dyDescent="0.2"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3:14" x14ac:dyDescent="0.2"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3:14" x14ac:dyDescent="0.2"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3:14" x14ac:dyDescent="0.2"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3:14" x14ac:dyDescent="0.2"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3:14" x14ac:dyDescent="0.2"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3:14" x14ac:dyDescent="0.2"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3:14" x14ac:dyDescent="0.2"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3:14" x14ac:dyDescent="0.2"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3:14" x14ac:dyDescent="0.2"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3:14" x14ac:dyDescent="0.2"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3:14" x14ac:dyDescent="0.2"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3:14" x14ac:dyDescent="0.2"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3:14" x14ac:dyDescent="0.2"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3:14" x14ac:dyDescent="0.2"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3:14" x14ac:dyDescent="0.2"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3:14" x14ac:dyDescent="0.2"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3:14" x14ac:dyDescent="0.2"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3:14" x14ac:dyDescent="0.2"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3:14" x14ac:dyDescent="0.2"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3:14" x14ac:dyDescent="0.2"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3:14" x14ac:dyDescent="0.2"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3:14" x14ac:dyDescent="0.2"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3:14" x14ac:dyDescent="0.2"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3:14" x14ac:dyDescent="0.2"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3:14" x14ac:dyDescent="0.2"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3:14" x14ac:dyDescent="0.2"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3:14" x14ac:dyDescent="0.2"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3:14" x14ac:dyDescent="0.2"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3:14" x14ac:dyDescent="0.2"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3:14" x14ac:dyDescent="0.2"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3:14" x14ac:dyDescent="0.2"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3:14" x14ac:dyDescent="0.2"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3:14" x14ac:dyDescent="0.2"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3:14" x14ac:dyDescent="0.2"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3:14" x14ac:dyDescent="0.2"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3:14" x14ac:dyDescent="0.2"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3:14" x14ac:dyDescent="0.2"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3:14" x14ac:dyDescent="0.2"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3:14" x14ac:dyDescent="0.2"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3:14" x14ac:dyDescent="0.2"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3:14" x14ac:dyDescent="0.2"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3:14" x14ac:dyDescent="0.2"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3:14" x14ac:dyDescent="0.2"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3:14" x14ac:dyDescent="0.2"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3:14" x14ac:dyDescent="0.2"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3:14" x14ac:dyDescent="0.2"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3:14" x14ac:dyDescent="0.2"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3:14" x14ac:dyDescent="0.2"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3:14" x14ac:dyDescent="0.2"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3:14" x14ac:dyDescent="0.2"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3:14" x14ac:dyDescent="0.2"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3:14" x14ac:dyDescent="0.2"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3:14" x14ac:dyDescent="0.2"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3:14" x14ac:dyDescent="0.2"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3:14" x14ac:dyDescent="0.2"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3:14" x14ac:dyDescent="0.2"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3:14" x14ac:dyDescent="0.2"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3:14" x14ac:dyDescent="0.2"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3:14" x14ac:dyDescent="0.2"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3:14" x14ac:dyDescent="0.2"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3:14" x14ac:dyDescent="0.2"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3:14" x14ac:dyDescent="0.2"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3:14" x14ac:dyDescent="0.2"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3:14" x14ac:dyDescent="0.2"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3:14" x14ac:dyDescent="0.2"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3:14" x14ac:dyDescent="0.2"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3:14" x14ac:dyDescent="0.2"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3:14" x14ac:dyDescent="0.2"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3:14" x14ac:dyDescent="0.2"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3:14" x14ac:dyDescent="0.2"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3:14" x14ac:dyDescent="0.2"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3:14" x14ac:dyDescent="0.2"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3:14" x14ac:dyDescent="0.2"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3:14" x14ac:dyDescent="0.2"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3:14" x14ac:dyDescent="0.2"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3:14" x14ac:dyDescent="0.2"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3:14" x14ac:dyDescent="0.2"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3:14" x14ac:dyDescent="0.2"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3:14" x14ac:dyDescent="0.2"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3:14" x14ac:dyDescent="0.2"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3:14" x14ac:dyDescent="0.2"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3:14" x14ac:dyDescent="0.2"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3:14" x14ac:dyDescent="0.2"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3:14" x14ac:dyDescent="0.2"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3:14" x14ac:dyDescent="0.2"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3:14" x14ac:dyDescent="0.2"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3:14" x14ac:dyDescent="0.2"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3:14" x14ac:dyDescent="0.2"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3:14" x14ac:dyDescent="0.2"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3:14" x14ac:dyDescent="0.2"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3:14" x14ac:dyDescent="0.2"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3:14" x14ac:dyDescent="0.2"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3:14" x14ac:dyDescent="0.2"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3:14" x14ac:dyDescent="0.2"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3:14" x14ac:dyDescent="0.2"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3:14" x14ac:dyDescent="0.2"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3:14" x14ac:dyDescent="0.2"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3:14" x14ac:dyDescent="0.2"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3:14" x14ac:dyDescent="0.2"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3:14" x14ac:dyDescent="0.2"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3:14" x14ac:dyDescent="0.2"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3:14" x14ac:dyDescent="0.2"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3:14" x14ac:dyDescent="0.2"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1" type="noConversion"/>
  <pageMargins left="0.75" right="0.75" top="1" bottom="1" header="0.5" footer="0.5"/>
  <pageSetup scale="75" orientation="landscape" r:id="rId1"/>
  <headerFooter alignWithMargins="0"/>
  <rowBreaks count="2" manualBreakCount="2">
    <brk id="39" max="12" man="1"/>
    <brk id="78" max="16383" man="1"/>
  </rowBreaks>
  <ignoredErrors>
    <ignoredError sqref="E8 E10 E16 E23 C16 C23 E30 C30 A40:O40 G8 G10 G16 G23 G30 I8 I10 I16 I23 I30 K8 K10 K16 K23 K30 A50:O50 A60:O60 A68:O68 A79:O79 A95:O95 A104:O104 Q40:IV40 Q50:IV50 Q60:IV60 Q68:IV68 Q79:IV79 Q95:IV95 Q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2019-01-02T17:09:31Z</cp:lastPrinted>
  <dcterms:created xsi:type="dcterms:W3CDTF">2005-10-17T17:44:27Z</dcterms:created>
  <dcterms:modified xsi:type="dcterms:W3CDTF">2019-01-02T17:14:39Z</dcterms:modified>
</cp:coreProperties>
</file>