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K:\AnnualReport\Publications\June 2018\"/>
    </mc:Choice>
  </mc:AlternateContent>
  <xr:revisionPtr revIDLastSave="0" documentId="10_ncr:100000_{899309AC-1803-4A8A-A683-FAA8D6F3FFF7}" xr6:coauthVersionLast="31" xr6:coauthVersionMax="31" xr10:uidLastSave="{00000000-0000-0000-0000-000000000000}"/>
  <bookViews>
    <workbookView xWindow="480" yWindow="120" windowWidth="11340" windowHeight="8835" xr2:uid="{00000000-000D-0000-FFFF-FFFF00000000}"/>
  </bookViews>
  <sheets>
    <sheet name="Table E-7A" sheetId="5" r:id="rId1"/>
  </sheets>
  <definedNames>
    <definedName name="_xlnm.Print_Area" localSheetId="0">'Table E-7A'!$A$1:$V$21</definedName>
    <definedName name="_xlnm.Print_Titles" localSheetId="0">'Table E-7A'!$1:$6</definedName>
  </definedNames>
  <calcPr calcId="179017"/>
</workbook>
</file>

<file path=xl/calcChain.xml><?xml version="1.0" encoding="utf-8"?>
<calcChain xmlns="http://schemas.openxmlformats.org/spreadsheetml/2006/main">
  <c r="M14" i="5" l="1"/>
  <c r="N14" i="5" s="1"/>
  <c r="E14" i="5"/>
  <c r="F14" i="5" s="1"/>
  <c r="D14" i="5"/>
  <c r="V14" i="5" s="1"/>
  <c r="M13" i="5"/>
  <c r="N13" i="5" s="1"/>
  <c r="E13" i="5"/>
  <c r="F13" i="5" s="1"/>
  <c r="D13" i="5"/>
  <c r="H13" i="5" s="1"/>
  <c r="M12" i="5"/>
  <c r="N12" i="5" s="1"/>
  <c r="E12" i="5"/>
  <c r="F12" i="5" s="1"/>
  <c r="D12" i="5"/>
  <c r="H12" i="5" s="1"/>
  <c r="M10" i="5"/>
  <c r="N10" i="5" s="1"/>
  <c r="E10" i="5"/>
  <c r="F10" i="5" s="1"/>
  <c r="D10" i="5"/>
  <c r="V10" i="5" s="1"/>
  <c r="U8" i="5"/>
  <c r="S8" i="5"/>
  <c r="Q8" i="5"/>
  <c r="O8" i="5"/>
  <c r="M8" i="5"/>
  <c r="K8" i="5"/>
  <c r="I8" i="5"/>
  <c r="G8" i="5"/>
  <c r="H8" i="5" l="1"/>
  <c r="R8" i="5"/>
  <c r="V8" i="5"/>
  <c r="J8" i="5"/>
  <c r="L8" i="5"/>
  <c r="T8" i="5"/>
  <c r="P12" i="5"/>
  <c r="J13" i="5"/>
  <c r="P13" i="5"/>
  <c r="J14" i="5"/>
  <c r="D8" i="5"/>
  <c r="N8" i="5" s="1"/>
  <c r="L13" i="5"/>
  <c r="R13" i="5"/>
  <c r="L14" i="5"/>
  <c r="E8" i="5"/>
  <c r="F8" i="5" s="1"/>
  <c r="T13" i="5"/>
  <c r="T14" i="5"/>
  <c r="J10" i="5"/>
  <c r="P10" i="5"/>
  <c r="J12" i="5"/>
  <c r="P14" i="5"/>
  <c r="L10" i="5"/>
  <c r="R10" i="5"/>
  <c r="L12" i="5"/>
  <c r="R14" i="5"/>
  <c r="T10" i="5"/>
  <c r="T12" i="5"/>
  <c r="H10" i="5"/>
  <c r="H14" i="5"/>
  <c r="P8"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<sst xmlns="http://schemas.openxmlformats.org/spreadsheetml/2006/main" count="45" uniqueCount="29">
  <si>
    <t>Table E-7A.</t>
  </si>
  <si>
    <t>During the 12-Month Period Ending June 30, 2018</t>
  </si>
  <si>
    <t>Type of Supervision</t>
  </si>
  <si>
    <t>Total Closed</t>
  </si>
  <si>
    <t>Without Revocations</t>
  </si>
  <si>
    <t>Total</t>
  </si>
  <si>
    <t>Pct.</t>
  </si>
  <si>
    <t>With Revocations</t>
  </si>
  <si>
    <t>Early Term</t>
  </si>
  <si>
    <t>Term Expired</t>
  </si>
  <si>
    <t>Other</t>
  </si>
  <si>
    <t>TOTAL</t>
  </si>
  <si>
    <t>From Courts</t>
  </si>
  <si>
    <t>From Institutions</t>
  </si>
  <si>
    <t>Bureau of Prisons Custody</t>
  </si>
  <si>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</si>
  <si>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</si>
  <si>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</si>
  <si>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</si>
  <si>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</si>
  <si>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</si>
  <si>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</si>
  <si>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Other</t>
    </r>
    <r>
      <rPr>
        <b/>
        <vertAlign val="superscript"/>
        <sz val="8"/>
        <rFont val="Arial"/>
        <family val="2"/>
      </rPr>
      <t>1</t>
    </r>
  </si>
  <si>
    <r>
      <t>Technical</t>
    </r>
    <r>
      <rPr>
        <b/>
        <vertAlign val="superscript"/>
        <sz val="8"/>
        <rFont val="Arial"/>
        <family val="2"/>
      </rPr>
      <t>2</t>
    </r>
  </si>
  <si>
    <r>
      <t>Minor</t>
    </r>
    <r>
      <rPr>
        <b/>
        <vertAlign val="superscript"/>
        <sz val="8"/>
        <rFont val="Arial"/>
        <family val="2"/>
      </rPr>
      <t>3</t>
    </r>
  </si>
  <si>
    <r>
      <t>Major</t>
    </r>
    <r>
      <rPr>
        <b/>
        <vertAlign val="superscript"/>
        <sz val="8"/>
        <rFont val="Arial"/>
        <family val="2"/>
      </rPr>
      <t>4</t>
    </r>
  </si>
  <si>
    <r>
      <t>Probation</t>
    </r>
    <r>
      <rPr>
        <vertAlign val="superscript"/>
        <sz val="8"/>
        <rFont val="Arial"/>
        <family val="2"/>
      </rPr>
      <t>5</t>
    </r>
  </si>
  <si>
    <r>
      <t>Parole</t>
    </r>
    <r>
      <rPr>
        <vertAlign val="superscript"/>
        <sz val="8"/>
        <rFont val="Arial"/>
        <family val="2"/>
      </rPr>
      <t>6</t>
    </r>
  </si>
  <si>
    <t>Federal Probation System—Post-Conviction Supervision Cases Closed With and Without Revocation, by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</si>
</sst>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font>
    <font>
      <b/>
      <sz val="12"/>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sz val="8"/>
      <color indexed="0"/>
      <name val="Arial"/>
      <family val="2"/>
    </font>
    <font>
      <sz val="8"/>
      <name val="Arial"/>
      <family val="2"/>
    </font>
    <font>
      <b/>
      <sz val="10"/>
      <name val="Arial"/>
      <family val="2"/>
    </font>
    <font>
      <b/>
      <sz val="8"/>
      <name val="Arial"/>
      <family val="2"/>
    </font>
    <font>
      <b/>
      <vertAlign val="superscript"/>
      <sz val="8"/>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56">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5" fillId="0" borderId="0" xfId="1" applyNumberFormat="1" applyFont="1" applyFill="1" applyBorder="1"/>
    <xf numFmtId="0" fontId="3" fillId="0" borderId="0" xfId="1" applyNumberFormat="1" applyFont="1" applyFill="1" applyBorder="1" applyAlignment="1">
      <alignment vertical="top"/>
    </xf>
    <xf numFmtId="0" fontId="4" fillId="0" borderId="0" xfId="0" applyNumberFormat="1" applyFont="1" applyFill="1" applyBorder="1" applyAlignment="1">
      <alignment vertical="top"/>
    </xf>
    <xf numFmtId="0" fontId="3" fillId="0" borderId="0" xfId="1" applyNumberFormat="1" applyFont="1" applyFill="1" applyBorder="1" applyAlignment="1">
      <alignment horizontal="left" vertical="top"/>
    </xf>
    <xf numFmtId="0" fontId="8" fillId="0" borderId="4" xfId="0" applyNumberFormat="1" applyFont="1" applyFill="1" applyBorder="1"/>
    <xf numFmtId="0" fontId="9" fillId="0" borderId="0" xfId="0" applyNumberFormat="1" applyFont="1" applyFill="1" applyBorder="1"/>
    <xf numFmtId="0" fontId="9" fillId="0" borderId="2" xfId="0" applyNumberFormat="1" applyFont="1" applyFill="1" applyBorder="1" applyAlignment="1">
      <alignment horizontal="center" wrapText="1"/>
    </xf>
    <xf numFmtId="0" fontId="9" fillId="0" borderId="3" xfId="0" applyNumberFormat="1" applyFont="1" applyFill="1" applyBorder="1" applyAlignment="1">
      <alignment horizontal="center" wrapText="1"/>
    </xf>
    <xf numFmtId="0" fontId="9" fillId="0" borderId="5" xfId="0" applyNumberFormat="1" applyFont="1" applyFill="1" applyBorder="1" applyAlignment="1">
      <alignment horizontal="center" wrapText="1"/>
    </xf>
    <xf numFmtId="3" fontId="9" fillId="0" borderId="0" xfId="0" applyNumberFormat="1" applyFont="1" applyFill="1" applyBorder="1"/>
    <xf numFmtId="164" fontId="9" fillId="0" borderId="0" xfId="0" applyNumberFormat="1" applyFont="1" applyFill="1" applyBorder="1"/>
    <xf numFmtId="1" fontId="9" fillId="0" borderId="0" xfId="0" applyNumberFormat="1" applyFont="1" applyFill="1" applyBorder="1"/>
    <xf numFmtId="164" fontId="9" fillId="0" borderId="0" xfId="0" applyNumberFormat="1" applyFont="1" applyFill="1" applyBorder="1" applyAlignment="1">
      <alignment horizontal="right"/>
    </xf>
    <xf numFmtId="3" fontId="7" fillId="0" borderId="0" xfId="0" applyNumberFormat="1" applyFont="1" applyFill="1" applyBorder="1" applyAlignment="1">
      <alignment horizontal="center"/>
    </xf>
    <xf numFmtId="164"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0" xfId="0" applyNumberFormat="1" applyFont="1" applyFill="1" applyBorder="1"/>
    <xf numFmtId="164" fontId="7" fillId="0" borderId="0" xfId="0" applyNumberFormat="1" applyFont="1" applyFill="1" applyBorder="1"/>
    <xf numFmtId="0" fontId="7" fillId="0" borderId="0" xfId="0" applyNumberFormat="1" applyFont="1" applyFill="1" applyBorder="1"/>
    <xf numFmtId="0" fontId="7" fillId="0" borderId="4" xfId="0" applyNumberFormat="1" applyFont="1" applyFill="1" applyBorder="1"/>
    <xf numFmtId="0" fontId="7" fillId="0" borderId="0" xfId="0" applyNumberFormat="1" applyFont="1" applyFill="1" applyBorder="1" applyAlignment="1">
      <alignment vertical="top"/>
    </xf>
    <xf numFmtId="0" fontId="9" fillId="0" borderId="6" xfId="0" applyNumberFormat="1" applyFont="1" applyFill="1" applyBorder="1" applyAlignment="1">
      <alignment horizontal="center"/>
    </xf>
    <xf numFmtId="0" fontId="9" fillId="0" borderId="22" xfId="0" applyNumberFormat="1" applyFont="1" applyFill="1" applyBorder="1" applyAlignment="1">
      <alignment horizontal="center"/>
    </xf>
    <xf numFmtId="0" fontId="9" fillId="0" borderId="0" xfId="0" applyNumberFormat="1" applyFont="1" applyFill="1" applyBorder="1" applyAlignment="1">
      <alignment horizontal="center"/>
    </xf>
    <xf numFmtId="0" fontId="9" fillId="0" borderId="0" xfId="0" applyNumberFormat="1" applyFont="1" applyFill="1" applyBorder="1" applyAlignment="1">
      <alignment horizontal="left"/>
    </xf>
    <xf numFmtId="0" fontId="9" fillId="0" borderId="8" xfId="0" applyNumberFormat="1" applyFont="1" applyFill="1" applyBorder="1" applyAlignment="1">
      <alignment horizontal="center" wrapText="1"/>
    </xf>
    <xf numFmtId="0" fontId="9" fillId="0" borderId="9" xfId="0" applyNumberFormat="1" applyFont="1" applyFill="1" applyBorder="1" applyAlignment="1">
      <alignment horizontal="center" wrapText="1"/>
    </xf>
    <xf numFmtId="0" fontId="7" fillId="0" borderId="0" xfId="0" applyNumberFormat="1" applyFont="1" applyFill="1" applyBorder="1" applyAlignment="1">
      <alignment horizontal="right"/>
    </xf>
    <xf numFmtId="0" fontId="8" fillId="0" borderId="1" xfId="0" applyNumberFormat="1" applyFont="1" applyFill="1" applyBorder="1" applyAlignment="1">
      <alignment horizontal="left"/>
    </xf>
    <xf numFmtId="0" fontId="8" fillId="0" borderId="0" xfId="0" applyNumberFormat="1" applyFont="1" applyFill="1" applyBorder="1" applyAlignment="1">
      <alignment horizontal="left"/>
    </xf>
    <xf numFmtId="0" fontId="9" fillId="0" borderId="13" xfId="0" applyNumberFormat="1" applyFont="1" applyFill="1" applyBorder="1" applyAlignment="1">
      <alignment horizontal="center"/>
    </xf>
    <xf numFmtId="0" fontId="9" fillId="0" borderId="14" xfId="0" applyNumberFormat="1" applyFont="1" applyFill="1" applyBorder="1" applyAlignment="1">
      <alignment horizontal="center"/>
    </xf>
    <xf numFmtId="0" fontId="9" fillId="0" borderId="15" xfId="0" applyNumberFormat="1" applyFont="1" applyFill="1" applyBorder="1" applyAlignment="1">
      <alignment horizontal="center"/>
    </xf>
    <xf numFmtId="0" fontId="9" fillId="0" borderId="14" xfId="0" applyNumberFormat="1" applyFont="1" applyFill="1" applyBorder="1" applyAlignment="1">
      <alignment horizontal="center" wrapText="1"/>
    </xf>
    <xf numFmtId="0" fontId="9" fillId="0" borderId="16" xfId="0" applyNumberFormat="1" applyFont="1" applyFill="1" applyBorder="1" applyAlignment="1">
      <alignment horizontal="center" wrapText="1"/>
    </xf>
    <xf numFmtId="0" fontId="9" fillId="0" borderId="0" xfId="0" applyNumberFormat="1" applyFont="1" applyFill="1" applyBorder="1" applyAlignment="1">
      <alignment horizontal="center" wrapText="1"/>
    </xf>
    <xf numFmtId="0" fontId="9" fillId="0" borderId="17" xfId="0" applyNumberFormat="1" applyFont="1" applyFill="1" applyBorder="1" applyAlignment="1">
      <alignment horizontal="center" wrapText="1"/>
    </xf>
    <xf numFmtId="0" fontId="9" fillId="0" borderId="18" xfId="0" applyNumberFormat="1" applyFont="1" applyFill="1" applyBorder="1" applyAlignment="1">
      <alignment horizontal="center" wrapText="1"/>
    </xf>
    <xf numFmtId="0" fontId="9" fillId="0" borderId="19" xfId="0" applyNumberFormat="1" applyFont="1" applyFill="1" applyBorder="1" applyAlignment="1">
      <alignment horizontal="center" wrapText="1"/>
    </xf>
    <xf numFmtId="0" fontId="9" fillId="0" borderId="20" xfId="0" applyNumberFormat="1" applyFont="1" applyFill="1" applyBorder="1" applyAlignment="1">
      <alignment horizontal="center" wrapText="1"/>
    </xf>
    <xf numFmtId="0" fontId="9" fillId="0" borderId="7" xfId="0" applyNumberFormat="1" applyFont="1" applyFill="1" applyBorder="1" applyAlignment="1">
      <alignment horizontal="center"/>
    </xf>
    <xf numFmtId="0" fontId="9" fillId="0" borderId="21" xfId="0" applyNumberFormat="1" applyFont="1" applyFill="1" applyBorder="1" applyAlignment="1">
      <alignment horizontal="center"/>
    </xf>
    <xf numFmtId="0" fontId="9" fillId="0" borderId="10" xfId="0" applyNumberFormat="1" applyFont="1" applyFill="1" applyBorder="1" applyAlignment="1">
      <alignment horizontal="center" wrapText="1"/>
    </xf>
    <xf numFmtId="0" fontId="9" fillId="0" borderId="11" xfId="0" applyNumberFormat="1" applyFont="1" applyFill="1" applyBorder="1" applyAlignment="1">
      <alignment horizontal="center" wrapText="1"/>
    </xf>
    <xf numFmtId="0" fontId="9" fillId="0" borderId="12" xfId="0" applyNumberFormat="1" applyFont="1" applyFill="1" applyBorder="1" applyAlignment="1">
      <alignment horizontal="center" wrapText="1"/>
    </xf>
    <xf numFmtId="0" fontId="3" fillId="0" borderId="0" xfId="1" applyNumberFormat="1" applyFont="1" applyFill="1" applyBorder="1" applyAlignment="1">
      <alignment horizontal="left" vertical="top" wrapText="1"/>
    </xf>
    <xf numFmtId="0" fontId="5" fillId="0" borderId="0" xfId="1" applyNumberFormat="1" applyFont="1" applyFill="1" applyBorder="1" applyAlignment="1">
      <alignment horizontal="left" vertical="top" wrapText="1"/>
    </xf>
    <xf numFmtId="0" fontId="3" fillId="0" borderId="0" xfId="1" applyNumberFormat="1" applyFont="1" applyFill="1" applyBorder="1" applyAlignment="1">
      <alignment horizontal="left" vertical="top"/>
    </xf>
    <xf numFmtId="0" fontId="3" fillId="0" borderId="14" xfId="1" applyNumberFormat="1" applyFont="1" applyFill="1" applyBorder="1" applyAlignment="1">
      <alignment horizontal="left" vertical="top" wrapText="1"/>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sheetPr>
  <dimension ref="A1:Z1790"/>
  <sheetViews>
    <sheetView tabSelected="1" zoomScaleNormal="100" workbookViewId="0">
      <selection activeCell="A2" sqref="A2:T2"/>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spans="1:26" s="1" customFormat="1" x14ac:dyDescent="0.2">
      <c r="A1" s="35" t="s">
        <v>0</v>
      </c>
      <c r="B1" s="35"/>
      <c r="C1" s="35"/>
      <c r="D1" s="35"/>
      <c r="E1" s="35"/>
      <c r="F1" s="35"/>
      <c r="G1" s="35"/>
      <c r="H1" s="35"/>
      <c r="I1" s="35"/>
      <c r="J1" s="35"/>
      <c r="K1" s="35"/>
      <c r="L1" s="35"/>
      <c r="M1" s="35"/>
      <c r="N1" s="35"/>
      <c r="O1" s="35"/>
      <c r="P1" s="35"/>
      <c r="Q1" s="35"/>
      <c r="R1" s="35"/>
      <c r="S1" s="35"/>
      <c r="T1" s="35"/>
      <c r="U1" s="4"/>
      <c r="V1" s="4"/>
      <c r="W1" s="4"/>
      <c r="X1" s="4"/>
      <c r="Y1" s="4"/>
      <c r="Z1" s="4"/>
    </row>
    <row r="2" spans="1:26" x14ac:dyDescent="0.2">
      <c r="A2" s="36" t="s">
        <v>28</v>
      </c>
      <c r="B2" s="36"/>
      <c r="C2" s="36"/>
      <c r="D2" s="36"/>
      <c r="E2" s="36"/>
      <c r="F2" s="36"/>
      <c r="G2" s="36"/>
      <c r="H2" s="36"/>
      <c r="I2" s="36"/>
      <c r="J2" s="36"/>
      <c r="K2" s="36"/>
      <c r="L2" s="36"/>
      <c r="M2" s="36"/>
      <c r="N2" s="36"/>
      <c r="O2" s="36"/>
      <c r="P2" s="36"/>
      <c r="Q2" s="36"/>
      <c r="R2" s="36"/>
      <c r="S2" s="36"/>
      <c r="T2" s="36"/>
      <c r="U2" s="5"/>
      <c r="V2" s="5"/>
      <c r="W2" s="5"/>
      <c r="X2" s="5"/>
      <c r="Y2" s="5"/>
      <c r="Z2" s="5"/>
    </row>
    <row r="3" spans="1:26" ht="15.75" x14ac:dyDescent="0.25">
      <c r="A3" s="11" t="s">
        <v>1</v>
      </c>
      <c r="B3" s="11"/>
      <c r="C3" s="11"/>
      <c r="D3" s="11"/>
      <c r="E3" s="11"/>
      <c r="F3" s="11"/>
      <c r="G3" s="11"/>
      <c r="H3" s="11"/>
      <c r="I3" s="11"/>
      <c r="J3" s="11"/>
      <c r="K3" s="11"/>
      <c r="L3" s="11"/>
      <c r="M3" s="11"/>
      <c r="N3" s="11"/>
      <c r="O3" s="11"/>
      <c r="P3" s="11"/>
      <c r="Q3" s="11"/>
      <c r="R3" s="11"/>
      <c r="S3" s="11"/>
      <c r="T3" s="11"/>
      <c r="U3" s="6"/>
      <c r="V3" s="6"/>
      <c r="W3" s="5"/>
      <c r="X3" s="5"/>
      <c r="Y3" s="5"/>
      <c r="Z3" s="5"/>
    </row>
    <row r="4" spans="1:26" s="12" customFormat="1" ht="12" customHeight="1" x14ac:dyDescent="0.2">
      <c r="A4" s="40" t="s">
        <v>2</v>
      </c>
      <c r="B4" s="40"/>
      <c r="C4" s="41"/>
      <c r="D4" s="32" t="s">
        <v>3</v>
      </c>
      <c r="E4" s="37" t="s">
        <v>4</v>
      </c>
      <c r="F4" s="38"/>
      <c r="G4" s="38"/>
      <c r="H4" s="38"/>
      <c r="I4" s="38"/>
      <c r="J4" s="38"/>
      <c r="K4" s="38"/>
      <c r="L4" s="39"/>
      <c r="M4" s="49" t="s">
        <v>5</v>
      </c>
      <c r="N4" s="40" t="s">
        <v>6</v>
      </c>
      <c r="O4" s="28" t="s">
        <v>7</v>
      </c>
      <c r="P4" s="29"/>
      <c r="Q4" s="29"/>
      <c r="R4" s="29"/>
      <c r="S4" s="29"/>
      <c r="T4" s="29"/>
    </row>
    <row r="5" spans="1:26" s="12" customFormat="1" ht="13.5" customHeight="1" x14ac:dyDescent="0.2">
      <c r="A5" s="42"/>
      <c r="B5" s="42"/>
      <c r="C5" s="43"/>
      <c r="D5" s="46"/>
      <c r="E5" s="32" t="s">
        <v>5</v>
      </c>
      <c r="F5" s="32" t="s">
        <v>6</v>
      </c>
      <c r="G5" s="28" t="s">
        <v>8</v>
      </c>
      <c r="H5" s="48"/>
      <c r="I5" s="28" t="s">
        <v>9</v>
      </c>
      <c r="J5" s="48"/>
      <c r="K5" s="28" t="s">
        <v>22</v>
      </c>
      <c r="L5" s="47"/>
      <c r="M5" s="50"/>
      <c r="N5" s="42"/>
      <c r="O5" s="28" t="s">
        <v>23</v>
      </c>
      <c r="P5" s="47"/>
      <c r="Q5" s="28" t="s">
        <v>24</v>
      </c>
      <c r="R5" s="48"/>
      <c r="S5" s="28" t="s">
        <v>25</v>
      </c>
      <c r="T5" s="29"/>
      <c r="U5" s="28" t="s">
        <v>10</v>
      </c>
      <c r="V5" s="29"/>
    </row>
    <row r="6" spans="1:26" s="12" customFormat="1" ht="18" customHeight="1" x14ac:dyDescent="0.2">
      <c r="A6" s="44"/>
      <c r="B6" s="44"/>
      <c r="C6" s="45"/>
      <c r="D6" s="33"/>
      <c r="E6" s="33"/>
      <c r="F6" s="33"/>
      <c r="G6" s="13" t="s">
        <v>5</v>
      </c>
      <c r="H6" s="13" t="s">
        <v>6</v>
      </c>
      <c r="I6" s="13" t="s">
        <v>5</v>
      </c>
      <c r="J6" s="13" t="s">
        <v>6</v>
      </c>
      <c r="K6" s="14" t="s">
        <v>5</v>
      </c>
      <c r="L6" s="15" t="s">
        <v>6</v>
      </c>
      <c r="M6" s="51"/>
      <c r="N6" s="44"/>
      <c r="O6" s="14" t="s">
        <v>5</v>
      </c>
      <c r="P6" s="15" t="s">
        <v>6</v>
      </c>
      <c r="Q6" s="13" t="s">
        <v>5</v>
      </c>
      <c r="R6" s="13" t="s">
        <v>6</v>
      </c>
      <c r="S6" s="14" t="s">
        <v>5</v>
      </c>
      <c r="T6" s="14" t="s">
        <v>6</v>
      </c>
      <c r="U6" s="14" t="s">
        <v>5</v>
      </c>
      <c r="V6" s="14" t="s">
        <v>6</v>
      </c>
    </row>
    <row r="7" spans="1:26" s="12" customFormat="1" ht="14.25" customHeight="1" x14ac:dyDescent="0.2">
      <c r="E7" s="16"/>
      <c r="F7" s="17"/>
      <c r="G7" s="18"/>
      <c r="H7" s="17"/>
      <c r="I7" s="18"/>
      <c r="J7" s="17"/>
      <c r="K7" s="18"/>
      <c r="L7" s="17"/>
      <c r="N7" s="17"/>
      <c r="O7" s="17"/>
      <c r="P7" s="17"/>
      <c r="R7" s="17"/>
      <c r="T7" s="17"/>
      <c r="V7" s="17"/>
    </row>
    <row r="8" spans="1:26" s="12" customFormat="1" ht="11.25" x14ac:dyDescent="0.2">
      <c r="A8" s="30" t="s">
        <v>11</v>
      </c>
      <c r="B8" s="30"/>
      <c r="C8" s="30"/>
      <c r="D8" s="16">
        <f>SUM(D10,D12,D13,D14)</f>
        <v>55125</v>
      </c>
      <c r="E8" s="16">
        <f>SUM(E10,E12,E13,E14)</f>
        <v>37635</v>
      </c>
      <c r="F8" s="19">
        <f>IF(E8=0,".0",E8/D8*100)</f>
        <v>68.27210884353741</v>
      </c>
      <c r="G8" s="16">
        <f>SUM(G10,G12,G13,G14)</f>
        <v>7837</v>
      </c>
      <c r="H8" s="19">
        <f>IF(G8=0,".0",G8/D8*100)</f>
        <v>14.216780045351474</v>
      </c>
      <c r="I8" s="16">
        <f>SUM(I10,I12,I13,I14)</f>
        <v>26910</v>
      </c>
      <c r="J8" s="19">
        <f>IF(I8=0,".0",I8/D8*100)</f>
        <v>48.816326530612244</v>
      </c>
      <c r="K8" s="16">
        <f>SUM(K10,K12,K13,K14)</f>
        <v>2888</v>
      </c>
      <c r="L8" s="19">
        <f>IF(K8=0,".0",K8/D8*100)</f>
        <v>5.2390022675736958</v>
      </c>
      <c r="M8" s="16">
        <f>SUM(M10,M12,M13,M14)</f>
        <v>17490</v>
      </c>
      <c r="N8" s="19">
        <f>IF(M8=0,".0",M8/D8*100)</f>
        <v>31.727891156462583</v>
      </c>
      <c r="O8" s="16">
        <f>SUM(O10,O12,O13,O14)</f>
        <v>12055</v>
      </c>
      <c r="P8" s="19">
        <f>IF(O8=0,".0",O8/D8*100)</f>
        <v>21.868480725623581</v>
      </c>
      <c r="Q8" s="16">
        <f>SUM(Q10,Q12,Q13,Q14)</f>
        <v>1658</v>
      </c>
      <c r="R8" s="19">
        <f>IF(Q8=0,".0",Q8/D8*100)</f>
        <v>3.0077097505668933</v>
      </c>
      <c r="S8" s="16">
        <f>SUM(S10,S12,S13,S14)</f>
        <v>3488</v>
      </c>
      <c r="T8" s="19">
        <f>IF(S8=0,".0",S8/D8*100)</f>
        <v>6.327437641723356</v>
      </c>
      <c r="U8" s="16">
        <f>SUM(U10,U12,U13,U14)</f>
        <v>289</v>
      </c>
      <c r="V8" s="19">
        <f>IF(U8=0,".0",U8/D8*100)</f>
        <v>0.52426303854875278</v>
      </c>
    </row>
    <row r="9" spans="1:26" s="25" customFormat="1" ht="11.25" x14ac:dyDescent="0.2">
      <c r="A9" s="31" t="s">
        <v>12</v>
      </c>
      <c r="B9" s="31"/>
      <c r="C9" s="31"/>
      <c r="D9" s="20"/>
      <c r="E9" s="20"/>
      <c r="F9" s="21"/>
      <c r="G9" s="22"/>
      <c r="H9" s="21"/>
      <c r="I9" s="22"/>
      <c r="J9" s="21"/>
      <c r="K9" s="22"/>
      <c r="L9" s="21"/>
      <c r="M9" s="23"/>
      <c r="N9" s="24"/>
      <c r="O9" s="22"/>
      <c r="P9" s="21"/>
      <c r="Q9" s="23"/>
      <c r="R9" s="24"/>
      <c r="S9" s="23"/>
      <c r="T9" s="24"/>
      <c r="U9" s="23"/>
      <c r="V9" s="24"/>
    </row>
    <row r="10" spans="1:26" s="25" customFormat="1" ht="11.25" x14ac:dyDescent="0.2">
      <c r="A10" s="34" t="s">
        <v>26</v>
      </c>
      <c r="B10" s="34"/>
      <c r="C10" s="34"/>
      <c r="D10" s="23">
        <f>SUM(E10,M10)</f>
        <v>7999</v>
      </c>
      <c r="E10" s="23">
        <f>SUM(G10,I10,K10)</f>
        <v>7016</v>
      </c>
      <c r="F10" s="21">
        <f>IF(E10=0,".0",E10/D10*100)</f>
        <v>87.710963870483809</v>
      </c>
      <c r="G10" s="22">
        <v>1383</v>
      </c>
      <c r="H10" s="21">
        <f>IF(G10=0,".0",G10/D10*100)</f>
        <v>17.289661207650955</v>
      </c>
      <c r="I10" s="22">
        <v>5435</v>
      </c>
      <c r="J10" s="21">
        <f>IF(I10=0,".0",I10/D10*100)</f>
        <v>67.945993249156146</v>
      </c>
      <c r="K10" s="22">
        <v>198</v>
      </c>
      <c r="L10" s="21">
        <f>IF(K10=0,".0",K10/D10*100)</f>
        <v>2.4753094136767095</v>
      </c>
      <c r="M10" s="23">
        <f>SUM(O10,Q10,S10,U10)</f>
        <v>983</v>
      </c>
      <c r="N10" s="21">
        <f>IF(M10=0,".0",M10/D10*100)</f>
        <v>12.289036129516189</v>
      </c>
      <c r="O10" s="22">
        <v>750</v>
      </c>
      <c r="P10" s="21">
        <f>IF(O10=0,".0",O10/D10*100)</f>
        <v>9.376172021502688</v>
      </c>
      <c r="Q10" s="23">
        <v>96</v>
      </c>
      <c r="R10" s="21">
        <f>IF(Q10=0,".0",Q10/D10*100)</f>
        <v>1.2001500187523442</v>
      </c>
      <c r="S10" s="23">
        <v>126</v>
      </c>
      <c r="T10" s="21">
        <f>IF(S10=0,".0",S10/D10*100)</f>
        <v>1.5751968996124515</v>
      </c>
      <c r="U10" s="23">
        <v>11</v>
      </c>
      <c r="V10" s="21">
        <f>IF(U10=0,".0",U10/D10*100)</f>
        <v>0.1375171896487061</v>
      </c>
    </row>
    <row r="11" spans="1:26" s="25" customFormat="1" ht="11.25" x14ac:dyDescent="0.2">
      <c r="A11" s="31" t="s">
        <v>13</v>
      </c>
      <c r="B11" s="31"/>
      <c r="C11" s="31"/>
      <c r="D11" s="23"/>
      <c r="E11" s="23"/>
      <c r="F11" s="21"/>
      <c r="G11" s="22"/>
      <c r="H11" s="21"/>
      <c r="I11" s="22"/>
      <c r="J11" s="21"/>
      <c r="K11" s="22"/>
      <c r="L11" s="21"/>
      <c r="M11" s="23"/>
      <c r="N11" s="24"/>
      <c r="O11" s="22"/>
      <c r="P11" s="21"/>
      <c r="Q11" s="23"/>
      <c r="R11" s="24"/>
      <c r="S11" s="23"/>
      <c r="T11" s="24"/>
      <c r="U11" s="23"/>
      <c r="V11" s="24"/>
    </row>
    <row r="12" spans="1:26" s="25" customFormat="1" ht="13.5" customHeight="1" x14ac:dyDescent="0.2">
      <c r="A12" s="34" t="s">
        <v>14</v>
      </c>
      <c r="B12" s="34"/>
      <c r="C12" s="34"/>
      <c r="D12" s="23">
        <f>SUM(E12,M12)</f>
        <v>499</v>
      </c>
      <c r="E12" s="23">
        <f>SUM(G12,I12,K12)</f>
        <v>497</v>
      </c>
      <c r="F12" s="21">
        <f>IF(E12=0,".0",E12/D12*100)</f>
        <v>99.599198396793582</v>
      </c>
      <c r="G12" s="22">
        <v>1</v>
      </c>
      <c r="H12" s="21">
        <f>IF(G12=0,".0",G12/D12*100)</f>
        <v>0.20040080160320639</v>
      </c>
      <c r="I12" s="22">
        <v>316</v>
      </c>
      <c r="J12" s="21">
        <f>IF(I12=0,".0",I12/D12*100)</f>
        <v>63.326653306613224</v>
      </c>
      <c r="K12" s="22">
        <v>180</v>
      </c>
      <c r="L12" s="21">
        <f>IF(K12=0,".0",K12/D12*100)</f>
        <v>36.072144288577157</v>
      </c>
      <c r="M12" s="23">
        <f>SUM(O12,Q12,S12,U12)</f>
        <v>2</v>
      </c>
      <c r="N12" s="21">
        <f>IF(M12=0,".0",M12/D12*100)</f>
        <v>0.40080160320641278</v>
      </c>
      <c r="O12" s="22">
        <v>1</v>
      </c>
      <c r="P12" s="21">
        <f>IF(O12=0,".0",O12/D12*100)</f>
        <v>0.20040080160320639</v>
      </c>
      <c r="Q12" s="23">
        <v>0</v>
      </c>
      <c r="R12" s="21">
        <v>0</v>
      </c>
      <c r="S12" s="23">
        <v>1</v>
      </c>
      <c r="T12" s="21">
        <f>IF(S12=0,".0",S12/D12*100)</f>
        <v>0.20040080160320639</v>
      </c>
      <c r="U12" s="23">
        <v>0</v>
      </c>
      <c r="V12" s="21">
        <v>0</v>
      </c>
    </row>
    <row r="13" spans="1:26" s="25" customFormat="1" ht="11.25" x14ac:dyDescent="0.2">
      <c r="A13" s="34" t="s">
        <v>27</v>
      </c>
      <c r="B13" s="34"/>
      <c r="C13" s="34"/>
      <c r="D13" s="23">
        <f>SUM(E13,M13)</f>
        <v>401</v>
      </c>
      <c r="E13" s="23">
        <f>SUM(G13,I13,K13)</f>
        <v>331</v>
      </c>
      <c r="F13" s="21">
        <f>IF(E13=0,".0",E13/D13*100)</f>
        <v>82.543640897755608</v>
      </c>
      <c r="G13" s="22">
        <v>75</v>
      </c>
      <c r="H13" s="21">
        <f>IF(G13=0,".0",G13/D13*100)</f>
        <v>18.703241895261847</v>
      </c>
      <c r="I13" s="22">
        <v>201</v>
      </c>
      <c r="J13" s="21">
        <f>IF(I13=0,".0",I13/D13*100)</f>
        <v>50.124688279301743</v>
      </c>
      <c r="K13" s="22">
        <v>55</v>
      </c>
      <c r="L13" s="21">
        <f>IF(K13=0,".0",K13/D13*100)</f>
        <v>13.715710723192021</v>
      </c>
      <c r="M13" s="23">
        <f>SUM(O13,Q13,S13,U13)</f>
        <v>70</v>
      </c>
      <c r="N13" s="21">
        <f>IF(M13=0,".0",M13/D13*100)</f>
        <v>17.456359102244392</v>
      </c>
      <c r="O13" s="22">
        <v>48</v>
      </c>
      <c r="P13" s="21">
        <f>IF(O13=0,".0",O13/D13*100)</f>
        <v>11.970074812967582</v>
      </c>
      <c r="Q13" s="23">
        <v>4</v>
      </c>
      <c r="R13" s="21">
        <f>IF(Q13=0,".0",Q13/D13*100)</f>
        <v>0.99750623441396502</v>
      </c>
      <c r="S13" s="23">
        <v>18</v>
      </c>
      <c r="T13" s="21">
        <f>IF(S13=0,".0",S13/D13*100)</f>
        <v>4.4887780548628431</v>
      </c>
      <c r="U13" s="23">
        <v>0</v>
      </c>
      <c r="V13" s="21">
        <v>0</v>
      </c>
    </row>
    <row r="14" spans="1:26" s="25" customFormat="1" ht="14.25" customHeight="1" x14ac:dyDescent="0.2">
      <c r="A14" s="34" t="s">
        <v>15</v>
      </c>
      <c r="B14" s="34"/>
      <c r="C14" s="34"/>
      <c r="D14" s="23">
        <f>SUM(E14,M14)</f>
        <v>46226</v>
      </c>
      <c r="E14" s="23">
        <f>SUM(G14,I14,K14)</f>
        <v>29791</v>
      </c>
      <c r="F14" s="21">
        <f>IF(E14=0,".0",E14/D14*100)</f>
        <v>64.446415437199846</v>
      </c>
      <c r="G14" s="22">
        <v>6378</v>
      </c>
      <c r="H14" s="21">
        <f>IF(G14=0,".0",G14/D14*100)</f>
        <v>13.797430017738934</v>
      </c>
      <c r="I14" s="22">
        <v>20958</v>
      </c>
      <c r="J14" s="21">
        <f>IF(I14=0,".0",I14/D14*100)</f>
        <v>45.338121403539134</v>
      </c>
      <c r="K14" s="22">
        <v>2455</v>
      </c>
      <c r="L14" s="21">
        <f>IF(K14=0,".0",K14/D14*100)</f>
        <v>5.3108640159217755</v>
      </c>
      <c r="M14" s="23">
        <f>SUM(O14,Q14,S14,U14)</f>
        <v>16435</v>
      </c>
      <c r="N14" s="21">
        <f>IF(M14=0,".0",M14/D14*100)</f>
        <v>35.553584562800154</v>
      </c>
      <c r="O14" s="22">
        <v>11256</v>
      </c>
      <c r="P14" s="21">
        <f>IF(O14=0,".0",O14/D14*100)</f>
        <v>24.349932938173321</v>
      </c>
      <c r="Q14" s="23">
        <v>1558</v>
      </c>
      <c r="R14" s="21">
        <f>IF(Q14=0,".0",Q14/D14*100)</f>
        <v>3.3703976117336563</v>
      </c>
      <c r="S14" s="23">
        <v>3343</v>
      </c>
      <c r="T14" s="21">
        <f>IF(S14=0,".0",S14/D14*100)</f>
        <v>7.2318608575260681</v>
      </c>
      <c r="U14" s="23">
        <v>278</v>
      </c>
      <c r="V14" s="21">
        <f>IF(U14=0,".0",U14/D14*100)</f>
        <v>0.60139315536710947</v>
      </c>
    </row>
    <row r="15" spans="1:26" s="25" customFormat="1" ht="11.25" x14ac:dyDescent="0.2">
      <c r="A15" s="26"/>
      <c r="B15" s="26"/>
      <c r="C15" s="26"/>
      <c r="D15" s="26"/>
      <c r="E15" s="26"/>
      <c r="F15" s="26"/>
      <c r="G15" s="26"/>
      <c r="H15" s="26"/>
      <c r="I15" s="26"/>
      <c r="J15" s="26"/>
      <c r="K15" s="26"/>
      <c r="L15" s="26"/>
      <c r="M15" s="26"/>
      <c r="N15" s="26"/>
      <c r="O15" s="26"/>
      <c r="P15" s="26"/>
      <c r="Q15" s="26"/>
      <c r="R15" s="26"/>
      <c r="S15" s="26"/>
      <c r="T15" s="26"/>
      <c r="U15" s="26"/>
      <c r="V15" s="26"/>
    </row>
    <row r="16" spans="1:26" s="25" customFormat="1" ht="13.5" customHeight="1" x14ac:dyDescent="0.2">
      <c r="A16" s="55" t="s">
        <v>16</v>
      </c>
      <c r="B16" s="55"/>
      <c r="C16" s="55"/>
      <c r="D16" s="55"/>
      <c r="E16" s="55"/>
      <c r="F16" s="55"/>
      <c r="G16" s="55"/>
      <c r="H16" s="55"/>
      <c r="I16" s="55"/>
      <c r="J16" s="55"/>
      <c r="K16" s="55"/>
      <c r="L16" s="55"/>
      <c r="M16" s="55"/>
      <c r="N16" s="55"/>
      <c r="O16" s="55"/>
      <c r="P16" s="55"/>
      <c r="Q16" s="55"/>
      <c r="R16" s="55"/>
      <c r="S16" s="55"/>
      <c r="T16" s="55"/>
    </row>
    <row r="17" spans="1:26" s="25" customFormat="1" ht="11.25" x14ac:dyDescent="0.2">
      <c r="A17" s="54" t="s">
        <v>17</v>
      </c>
      <c r="B17" s="54"/>
      <c r="C17" s="54"/>
      <c r="D17" s="54"/>
      <c r="E17" s="54"/>
      <c r="F17" s="54"/>
      <c r="G17" s="54"/>
      <c r="H17" s="54"/>
      <c r="I17" s="54"/>
      <c r="J17" s="54"/>
      <c r="K17" s="54"/>
      <c r="L17" s="54"/>
      <c r="M17" s="54"/>
      <c r="N17" s="10"/>
      <c r="O17" s="10"/>
      <c r="P17" s="10"/>
      <c r="Q17" s="10"/>
      <c r="R17" s="10"/>
      <c r="S17" s="10"/>
      <c r="T17" s="10"/>
      <c r="U17" s="10"/>
      <c r="V17" s="10"/>
    </row>
    <row r="18" spans="1:26" s="25" customFormat="1" ht="24.75" customHeight="1" x14ac:dyDescent="0.2">
      <c r="A18" s="52" t="s">
        <v>18</v>
      </c>
      <c r="B18" s="53"/>
      <c r="C18" s="53"/>
      <c r="D18" s="53"/>
      <c r="E18" s="53"/>
      <c r="F18" s="53"/>
      <c r="G18" s="53"/>
      <c r="H18" s="53"/>
      <c r="I18" s="53"/>
      <c r="J18" s="53"/>
      <c r="K18" s="53"/>
      <c r="L18" s="53"/>
      <c r="M18" s="53"/>
      <c r="N18" s="53"/>
      <c r="O18" s="53"/>
      <c r="P18" s="53"/>
      <c r="Q18" s="53"/>
      <c r="R18" s="53"/>
      <c r="S18" s="53"/>
      <c r="T18" s="53"/>
    </row>
    <row r="19" spans="1:26" s="25" customFormat="1" ht="21.75" customHeight="1" x14ac:dyDescent="0.2">
      <c r="A19" s="52" t="s">
        <v>19</v>
      </c>
      <c r="B19" s="53"/>
      <c r="C19" s="53"/>
      <c r="D19" s="53"/>
      <c r="E19" s="53"/>
      <c r="F19" s="53"/>
      <c r="G19" s="53"/>
      <c r="H19" s="53"/>
      <c r="I19" s="53"/>
      <c r="J19" s="53"/>
      <c r="K19" s="53"/>
      <c r="L19" s="53"/>
      <c r="M19" s="53"/>
      <c r="N19" s="53"/>
      <c r="O19" s="53"/>
      <c r="P19" s="53"/>
      <c r="Q19" s="53"/>
      <c r="R19" s="53"/>
      <c r="S19" s="53"/>
      <c r="T19" s="53"/>
      <c r="U19" s="7"/>
      <c r="V19" s="7"/>
      <c r="W19" s="7"/>
    </row>
    <row r="20" spans="1:26" s="25" customFormat="1" ht="11.25" x14ac:dyDescent="0.2">
      <c r="A20" s="8" t="s">
        <v>20</v>
      </c>
      <c r="B20" s="27"/>
      <c r="C20" s="27"/>
      <c r="D20" s="27"/>
      <c r="E20" s="27"/>
      <c r="F20" s="27"/>
      <c r="G20" s="27"/>
      <c r="H20" s="27"/>
      <c r="I20" s="27"/>
      <c r="J20" s="27"/>
      <c r="K20" s="27"/>
      <c r="L20" s="27"/>
      <c r="M20" s="27"/>
      <c r="N20" s="27"/>
      <c r="O20" s="27"/>
      <c r="P20" s="27"/>
      <c r="Q20" s="27"/>
      <c r="R20" s="27"/>
      <c r="S20" s="27"/>
      <c r="T20" s="27"/>
      <c r="U20" s="27"/>
      <c r="V20" s="27"/>
    </row>
    <row r="21" spans="1:26" s="25" customFormat="1" ht="11.25" x14ac:dyDescent="0.2">
      <c r="A21" s="9" t="s">
        <v>21</v>
      </c>
      <c r="B21" s="27"/>
      <c r="C21" s="27"/>
      <c r="D21" s="27"/>
      <c r="E21" s="27"/>
      <c r="F21" s="27"/>
      <c r="G21" s="27"/>
      <c r="H21" s="27"/>
      <c r="I21" s="27"/>
      <c r="J21" s="27"/>
      <c r="K21" s="27"/>
      <c r="L21" s="27"/>
      <c r="M21" s="27"/>
      <c r="N21" s="27"/>
      <c r="O21" s="27"/>
      <c r="P21" s="27"/>
      <c r="Q21" s="27"/>
      <c r="R21" s="27"/>
      <c r="S21" s="27"/>
      <c r="T21" s="27"/>
      <c r="U21" s="27"/>
      <c r="V21" s="27"/>
    </row>
    <row r="22" spans="1:26"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2" type="noConversion"/>
  <pageMargins left="0.75" right="0.75" top="1" bottom="1" header="0.5" footer="0.5"/>
  <pageSetup scale="90" orientation="landscape" r:id="rId1"/>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2006-11-28T15:51:42Z</cp:lastPrinted>
  <dcterms:created xsi:type="dcterms:W3CDTF">2005-10-17T17:44:27Z</dcterms:created>
  <dcterms:modified xsi:type="dcterms:W3CDTF">2018-08-30T16:36:37Z</dcterms:modified>
</cp:coreProperties>
</file>