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7AnnualReport\"/>
    </mc:Choice>
  </mc:AlternateContent>
  <bookViews>
    <workbookView xWindow="480" yWindow="120" windowWidth="11340" windowHeight="8835"/>
  </bookViews>
  <sheets>
    <sheet name="Table H-14A" sheetId="3" r:id="rId1"/>
  </sheets>
  <definedNames>
    <definedName name="_xlnm.Print_Area" localSheetId="0">'Table H-14A'!$A$1:$G$117</definedName>
    <definedName name="_xlnm.Print_Titles" localSheetId="0">'Table H-14A'!$1:$5</definedName>
  </definedNames>
  <calcPr calcId="171027"/>
</workbook>
</file>

<file path=xl/calcChain.xml><?xml version="1.0" encoding="utf-8"?>
<calcChain xmlns="http://schemas.openxmlformats.org/spreadsheetml/2006/main">
  <c r="C111" i="3" l="1"/>
  <c r="G111" i="3" s="1"/>
  <c r="C110" i="3"/>
  <c r="E110" i="3" s="1"/>
  <c r="C109" i="3"/>
  <c r="G109" i="3" s="1"/>
  <c r="C108" i="3"/>
  <c r="E108" i="3" s="1"/>
  <c r="C107" i="3"/>
  <c r="G107" i="3" s="1"/>
  <c r="C106" i="3"/>
  <c r="E106" i="3" s="1"/>
  <c r="C105" i="3"/>
  <c r="G105" i="3" s="1"/>
  <c r="C104" i="3"/>
  <c r="E104" i="3" s="1"/>
  <c r="C103" i="3"/>
  <c r="G103" i="3" s="1"/>
  <c r="F102" i="3"/>
  <c r="D102" i="3"/>
  <c r="C101" i="3"/>
  <c r="G101" i="3" s="1"/>
  <c r="C100" i="3"/>
  <c r="G100" i="3" s="1"/>
  <c r="C99" i="3"/>
  <c r="E99" i="3" s="1"/>
  <c r="C98" i="3"/>
  <c r="G98" i="3" s="1"/>
  <c r="C97" i="3"/>
  <c r="E97" i="3" s="1"/>
  <c r="C96" i="3"/>
  <c r="G96" i="3" s="1"/>
  <c r="C95" i="3"/>
  <c r="E95" i="3" s="1"/>
  <c r="F94" i="3"/>
  <c r="D94" i="3"/>
  <c r="C93" i="3"/>
  <c r="E93" i="3" s="1"/>
  <c r="C92" i="3"/>
  <c r="G92" i="3" s="1"/>
  <c r="C91" i="3"/>
  <c r="E91" i="3" s="1"/>
  <c r="C90" i="3"/>
  <c r="G90" i="3" s="1"/>
  <c r="C89" i="3"/>
  <c r="E89" i="3" s="1"/>
  <c r="C88" i="3"/>
  <c r="G88" i="3" s="1"/>
  <c r="C87" i="3"/>
  <c r="E87" i="3" s="1"/>
  <c r="C86" i="3"/>
  <c r="G86" i="3" s="1"/>
  <c r="C85" i="3"/>
  <c r="E85" i="3" s="1"/>
  <c r="C84" i="3"/>
  <c r="G84" i="3" s="1"/>
  <c r="C83" i="3"/>
  <c r="E83" i="3" s="1"/>
  <c r="C82" i="3"/>
  <c r="G82" i="3" s="1"/>
  <c r="C81" i="3"/>
  <c r="E81" i="3" s="1"/>
  <c r="C80" i="3"/>
  <c r="G80" i="3" s="1"/>
  <c r="C79" i="3"/>
  <c r="E79" i="3" s="1"/>
  <c r="F78" i="3"/>
  <c r="D78" i="3"/>
  <c r="C77" i="3"/>
  <c r="E77" i="3" s="1"/>
  <c r="C76" i="3"/>
  <c r="G76" i="3" s="1"/>
  <c r="C75" i="3"/>
  <c r="E75" i="3" s="1"/>
  <c r="C74" i="3"/>
  <c r="G74" i="3" s="1"/>
  <c r="C73" i="3"/>
  <c r="E73" i="3" s="1"/>
  <c r="C72" i="3"/>
  <c r="G72" i="3" s="1"/>
  <c r="C71" i="3"/>
  <c r="E71" i="3" s="1"/>
  <c r="C70" i="3"/>
  <c r="G70" i="3" s="1"/>
  <c r="C69" i="3"/>
  <c r="E69" i="3" s="1"/>
  <c r="C68" i="3"/>
  <c r="G68" i="3" s="1"/>
  <c r="F67" i="3"/>
  <c r="D67" i="3"/>
  <c r="C67" i="3" s="1"/>
  <c r="G67" i="3" s="1"/>
  <c r="C66" i="3"/>
  <c r="G66" i="3" s="1"/>
  <c r="C65" i="3"/>
  <c r="E65" i="3" s="1"/>
  <c r="C64" i="3"/>
  <c r="G64" i="3" s="1"/>
  <c r="C63" i="3"/>
  <c r="E63" i="3" s="1"/>
  <c r="C62" i="3"/>
  <c r="G62" i="3" s="1"/>
  <c r="C61" i="3"/>
  <c r="E61" i="3" s="1"/>
  <c r="C60" i="3"/>
  <c r="G60" i="3" s="1"/>
  <c r="F59" i="3"/>
  <c r="D59" i="3"/>
  <c r="C58" i="3"/>
  <c r="G58" i="3" s="1"/>
  <c r="C57" i="3"/>
  <c r="E57" i="3" s="1"/>
  <c r="C56" i="3"/>
  <c r="G56" i="3" s="1"/>
  <c r="C55" i="3"/>
  <c r="E55" i="3" s="1"/>
  <c r="C54" i="3"/>
  <c r="G54" i="3" s="1"/>
  <c r="C53" i="3"/>
  <c r="E53" i="3" s="1"/>
  <c r="C52" i="3"/>
  <c r="G52" i="3" s="1"/>
  <c r="C51" i="3"/>
  <c r="E51" i="3" s="1"/>
  <c r="C50" i="3"/>
  <c r="G50" i="3" s="1"/>
  <c r="F49" i="3"/>
  <c r="D49" i="3"/>
  <c r="C48" i="3"/>
  <c r="G48" i="3" s="1"/>
  <c r="C47" i="3"/>
  <c r="E47" i="3" s="1"/>
  <c r="C46" i="3"/>
  <c r="G46" i="3" s="1"/>
  <c r="C45" i="3"/>
  <c r="E45" i="3" s="1"/>
  <c r="C44" i="3"/>
  <c r="G44" i="3" s="1"/>
  <c r="C43" i="3"/>
  <c r="E43" i="3" s="1"/>
  <c r="C42" i="3"/>
  <c r="G42" i="3" s="1"/>
  <c r="C41" i="3"/>
  <c r="E41" i="3" s="1"/>
  <c r="C40" i="3"/>
  <c r="G40" i="3" s="1"/>
  <c r="F39" i="3"/>
  <c r="D39" i="3"/>
  <c r="C38" i="3"/>
  <c r="G38" i="3" s="1"/>
  <c r="C37" i="3"/>
  <c r="E37" i="3" s="1"/>
  <c r="C36" i="3"/>
  <c r="G36" i="3" s="1"/>
  <c r="C35" i="3"/>
  <c r="E35" i="3" s="1"/>
  <c r="C34" i="3"/>
  <c r="G34" i="3" s="1"/>
  <c r="C33" i="3"/>
  <c r="E33" i="3" s="1"/>
  <c r="C32" i="3"/>
  <c r="G32" i="3" s="1"/>
  <c r="C31" i="3"/>
  <c r="E31" i="3" s="1"/>
  <c r="C30" i="3"/>
  <c r="G30" i="3" s="1"/>
  <c r="F29" i="3"/>
  <c r="D29" i="3"/>
  <c r="C28" i="3"/>
  <c r="G28" i="3" s="1"/>
  <c r="C27" i="3"/>
  <c r="E27" i="3" s="1"/>
  <c r="C26" i="3"/>
  <c r="G26" i="3" s="1"/>
  <c r="C25" i="3"/>
  <c r="E25" i="3" s="1"/>
  <c r="C24" i="3"/>
  <c r="G24" i="3" s="1"/>
  <c r="C23" i="3"/>
  <c r="E23" i="3" s="1"/>
  <c r="F22" i="3"/>
  <c r="D22" i="3"/>
  <c r="C21" i="3"/>
  <c r="E21" i="3" s="1"/>
  <c r="C20" i="3"/>
  <c r="G20" i="3" s="1"/>
  <c r="C19" i="3"/>
  <c r="E19" i="3" s="1"/>
  <c r="C18" i="3"/>
  <c r="G18" i="3" s="1"/>
  <c r="C17" i="3"/>
  <c r="E17" i="3" s="1"/>
  <c r="C16" i="3"/>
  <c r="G16" i="3" s="1"/>
  <c r="F15" i="3"/>
  <c r="D15" i="3"/>
  <c r="C14" i="3"/>
  <c r="G14" i="3" s="1"/>
  <c r="C13" i="3"/>
  <c r="E13" i="3" s="1"/>
  <c r="C12" i="3"/>
  <c r="G12" i="3" s="1"/>
  <c r="C11" i="3"/>
  <c r="E11" i="3" s="1"/>
  <c r="C10" i="3"/>
  <c r="G10" i="3" s="1"/>
  <c r="F9" i="3"/>
  <c r="D9" i="3"/>
  <c r="C9" i="3" s="1"/>
  <c r="E9" i="3" s="1"/>
  <c r="G104" i="3" l="1"/>
  <c r="E88" i="3"/>
  <c r="G31" i="3"/>
  <c r="C59" i="3"/>
  <c r="G59" i="3" s="1"/>
  <c r="E68" i="3"/>
  <c r="E52" i="3"/>
  <c r="E48" i="3"/>
  <c r="E50" i="3"/>
  <c r="E90" i="3"/>
  <c r="C94" i="3"/>
  <c r="E94" i="3" s="1"/>
  <c r="C15" i="3"/>
  <c r="G15" i="3" s="1"/>
  <c r="C39" i="3"/>
  <c r="G39" i="3" s="1"/>
  <c r="C49" i="3"/>
  <c r="G49" i="3" s="1"/>
  <c r="G61" i="3"/>
  <c r="G75" i="3"/>
  <c r="E28" i="3"/>
  <c r="G89" i="3"/>
  <c r="E101" i="3"/>
  <c r="E103" i="3"/>
  <c r="E105" i="3"/>
  <c r="E10" i="3"/>
  <c r="E12" i="3"/>
  <c r="E14" i="3"/>
  <c r="E38" i="3"/>
  <c r="E40" i="3"/>
  <c r="E42" i="3"/>
  <c r="E80" i="3"/>
  <c r="E82" i="3"/>
  <c r="D7" i="3"/>
  <c r="E30" i="3"/>
  <c r="E32" i="3"/>
  <c r="G51" i="3"/>
  <c r="G13" i="3"/>
  <c r="C29" i="3"/>
  <c r="G29" i="3" s="1"/>
  <c r="G41" i="3"/>
  <c r="E58" i="3"/>
  <c r="E60" i="3"/>
  <c r="E62" i="3"/>
  <c r="E74" i="3"/>
  <c r="E76" i="3"/>
  <c r="G81" i="3"/>
  <c r="E16" i="3"/>
  <c r="E18" i="3"/>
  <c r="E20" i="3"/>
  <c r="G25" i="3"/>
  <c r="E29" i="3"/>
  <c r="G35" i="3"/>
  <c r="E39" i="3"/>
  <c r="G45" i="3"/>
  <c r="G55" i="3"/>
  <c r="E59" i="3"/>
  <c r="G65" i="3"/>
  <c r="G71" i="3"/>
  <c r="G85" i="3"/>
  <c r="E92" i="3"/>
  <c r="E96" i="3"/>
  <c r="E98" i="3"/>
  <c r="E100" i="3"/>
  <c r="C102" i="3"/>
  <c r="G102" i="3" s="1"/>
  <c r="E107" i="3"/>
  <c r="G19" i="3"/>
  <c r="E24" i="3"/>
  <c r="E26" i="3"/>
  <c r="E34" i="3"/>
  <c r="E36" i="3"/>
  <c r="E44" i="3"/>
  <c r="E46" i="3"/>
  <c r="E54" i="3"/>
  <c r="E56" i="3"/>
  <c r="E64" i="3"/>
  <c r="E66" i="3"/>
  <c r="E70" i="3"/>
  <c r="E72" i="3"/>
  <c r="E84" i="3"/>
  <c r="E86" i="3"/>
  <c r="G93" i="3"/>
  <c r="G95" i="3"/>
  <c r="G99" i="3"/>
  <c r="G108" i="3"/>
  <c r="E111" i="3"/>
  <c r="G94" i="3"/>
  <c r="G9" i="3"/>
  <c r="F7" i="3"/>
  <c r="G11" i="3"/>
  <c r="G17" i="3"/>
  <c r="G21" i="3"/>
  <c r="G23" i="3"/>
  <c r="G27" i="3"/>
  <c r="G33" i="3"/>
  <c r="G37" i="3"/>
  <c r="G43" i="3"/>
  <c r="G47" i="3"/>
  <c r="G53" i="3"/>
  <c r="G57" i="3"/>
  <c r="G63" i="3"/>
  <c r="E67" i="3"/>
  <c r="G69" i="3"/>
  <c r="G73" i="3"/>
  <c r="G77" i="3"/>
  <c r="G79" i="3"/>
  <c r="G83" i="3"/>
  <c r="G87" i="3"/>
  <c r="G91" i="3"/>
  <c r="G97" i="3"/>
  <c r="G106" i="3"/>
  <c r="E109" i="3"/>
  <c r="G110" i="3"/>
  <c r="C22" i="3"/>
  <c r="G22" i="3" s="1"/>
  <c r="C78" i="3"/>
  <c r="E78" i="3" s="1"/>
  <c r="C7" i="3" l="1"/>
  <c r="E7" i="3" s="1"/>
  <c r="E49" i="3"/>
  <c r="E15" i="3"/>
  <c r="E102" i="3"/>
  <c r="G78" i="3"/>
  <c r="E22" i="3"/>
  <c r="G7" i="3" l="1"/>
</calcChain>
</file>

<file path=xl/sharedStrings.xml><?xml version="1.0" encoding="utf-8"?>
<sst xmlns="http://schemas.openxmlformats.org/spreadsheetml/2006/main" count="120" uniqueCount="118">
  <si>
    <t>Table H-14A.</t>
  </si>
  <si>
    <r>
      <t>Detained and Never Released</t>
    </r>
    <r>
      <rPr>
        <b/>
        <vertAlign val="superscript"/>
        <sz val="10"/>
        <rFont val="Arial"/>
        <family val="2"/>
      </rPr>
      <t>2</t>
    </r>
  </si>
  <si>
    <r>
      <t>Released</t>
    </r>
    <r>
      <rPr>
        <b/>
        <vertAlign val="superscript"/>
        <sz val="10"/>
        <rFont val="Arial"/>
        <family val="2"/>
      </rPr>
      <t>3</t>
    </r>
  </si>
  <si>
    <t>Circuit and District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</si>
  <si>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</si>
  <si>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</si>
  <si>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</si>
  <si>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</si>
  <si>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</si>
  <si>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</si>
  <si>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</si>
  <si>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</si>
  <si>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</si>
  <si>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</si>
  <si>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</si>
  <si>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</si>
  <si>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</si>
  <si>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</si>
  <si>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</si>
  <si>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</si>
  <si>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</si>
  <si>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</si>
  <si>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</si>
  <si>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</si>
  <si>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</si>
  <si>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</si>
  <si>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</si>
  <si>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</si>
  <si>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</si>
  <si>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</si>
  <si>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</si>
  <si>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</si>
  <si>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</si>
  <si>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</si>
  <si>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</si>
  <si>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</si>
  <si>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</si>
  <si>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</si>
  <si>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</si>
  <si>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</si>
  <si>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</si>
  <si>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</si>
  <si>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</si>
  <si>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</si>
  <si>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</si>
  <si>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</si>
  <si>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</si>
  <si>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</si>
  <si>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</si>
  <si>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</si>
  <si>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</si>
  <si>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</si>
  <si>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</si>
  <si>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</si>
  <si>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</si>
  <si>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</si>
  <si>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</si>
  <si>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</si>
  <si>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</si>
  <si>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</si>
  <si>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</si>
  <si>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</si>
  <si>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</si>
  <si>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</si>
  <si>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</si>
  <si>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</si>
  <si>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</si>
  <si>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</si>
  <si>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</si>
  <si>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</si>
  <si>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</si>
  <si>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</si>
  <si>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</si>
  <si>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</si>
  <si>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</si>
  <si>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</si>
  <si>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</si>
  <si>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</si>
  <si>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</si>
  <si>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</si>
  <si>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</si>
  <si>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</si>
  <si>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</si>
  <si>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</si>
  <si>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</si>
  <si>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</si>
  <si>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</si>
  <si>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</si>
  <si>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</si>
  <si>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</si>
  <si>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</si>
  <si>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</si>
  <si>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</si>
  <si>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</si>
  <si>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</si>
  <si>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</si>
  <si>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</si>
  <si>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</si>
  <si>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</si>
  <si>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</si>
  <si>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</si>
  <si>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</si>
  <si>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</si>
  <si>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</si>
  <si>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</si>
  <si>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</si>
  <si>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</si>
  <si>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</si>
  <si>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</si>
  <si>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</si>
  <si>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</si>
  <si>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 xml:space="preserve">2 </t>
    </r>
    <r>
      <rPr>
        <sz val="8"/>
        <rFont val="Arial"/>
        <family val="2"/>
      </rPr>
      <t>Includes data reported for previous periods as "never released."</t>
    </r>
  </si>
  <si>
    <r>
      <t xml:space="preserve">3 </t>
    </r>
    <r>
      <rPr>
        <sz val="8"/>
        <rFont val="Arial"/>
        <family val="2"/>
      </rPr>
      <t>Includes data reported for previous periods as "later released," "released and later detained," and "never detained."</t>
    </r>
  </si>
  <si>
    <r>
      <t>Cases</t>
    </r>
    <r>
      <rPr>
        <b/>
        <vertAlign val="superscript"/>
        <sz val="10"/>
        <rFont val="Arial"/>
        <family val="2"/>
      </rPr>
      <t>1</t>
    </r>
  </si>
  <si>
    <t>for the 12-Month Period Ending September 30, 2017</t>
  </si>
  <si>
    <t>U.S. District Courts––Pretrial Services Release and Detention, Excluding Immigration Cases,</t>
  </si>
  <si>
    <r>
      <t>1</t>
    </r>
    <r>
      <rPr>
        <sz val="8"/>
        <color indexed="8"/>
        <rFont val="Arial"/>
        <family val="2"/>
      </rPr>
      <t xml:space="preserve"> Data represent defendants whose cases were activated during the 12-month period. Excludes dismissals, cases in which release is not possible within 90 days, transfers out, and cases that were later converted to diversion cases during the period. </t>
    </r>
  </si>
  <si>
    <t xml:space="preserve"> Includes data reported for previous periods in Table H-9.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</si>
</sst>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7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left"/>
    </xf>
    <xf numFmtId="0" fontId="1" fillId="0" borderId="2" xfId="0" applyNumberFormat="1" applyFont="1" applyFill="1" applyBorder="1"/>
    <xf numFmtId="0" fontId="1" fillId="0" borderId="3" xfId="0" applyNumberFormat="1" applyFont="1" applyFill="1" applyBorder="1"/>
    <xf numFmtId="0" fontId="1" fillId="0" borderId="4" xfId="0" applyNumberFormat="1" applyFont="1" applyFill="1" applyBorder="1" applyAlignment="1">
      <alignment horizontal="center"/>
    </xf>
    <xf numFmtId="0" fontId="1" fillId="0" borderId="0" xfId="0" applyNumberFormat="1" applyFont="1" applyFill="1" applyBorder="1"/>
    <xf numFmtId="0" fontId="1" fillId="0" borderId="5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5" fillId="0" borderId="0" xfId="1" applyNumberFormat="1" applyFont="1" applyFill="1" applyBorder="1" applyAlignment="1">
      <alignment horizontal="left"/>
    </xf>
    <xf numFmtId="0" fontId="1" fillId="0" borderId="9" xfId="0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AI117"/>
  <sheetViews>
    <sheetView tabSelected="1" topLeftCell="A80" zoomScaleNormal="100" zoomScaleSheetLayoutView="75" workbookViewId="0">
      <selection activeCell="I92" sqref="I92"/>
    </sheetView>
  </sheetViews>
  <sheetFormatPr defaultRowHeight="12.75" x14ac:dyDescent="0.2"/>
  <cols>
    <col min="1" max="1" width="5" customWidth="1"/>
    <col min="2" max="2" width="12.85546875" customWidth="1"/>
    <col min="3" max="4" width="19.42578125" customWidth="1"/>
    <col min="5" max="5" width="15" customWidth="1"/>
    <col min="6" max="6" width="19.42578125" customWidth="1"/>
    <col min="7" max="7" width="15" customWidth="1"/>
    <col min="8" max="8" width="13.5703125" customWidth="1"/>
    <col min="9" max="10" width="14" customWidth="1"/>
  </cols>
  <sheetData>
    <row r="1" spans="1:35" s="1" customFormat="1" ht="15.75" x14ac:dyDescent="0.25">
      <c r="A1" s="22" t="s">
        <v>0</v>
      </c>
      <c r="B1" s="22"/>
      <c r="C1" s="23"/>
      <c r="D1" s="23"/>
      <c r="E1" s="23"/>
      <c r="F1" s="23"/>
      <c r="G1" s="2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5.75" x14ac:dyDescent="0.25">
      <c r="A2" s="24" t="s">
        <v>115</v>
      </c>
      <c r="B2" s="24"/>
      <c r="C2" s="24"/>
      <c r="D2" s="24"/>
      <c r="E2" s="24"/>
      <c r="F2" s="24"/>
      <c r="G2" s="2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5.75" x14ac:dyDescent="0.25">
      <c r="A3" s="24" t="s">
        <v>114</v>
      </c>
      <c r="B3" s="24"/>
      <c r="C3" s="24"/>
      <c r="D3" s="25"/>
      <c r="E3" s="25"/>
      <c r="F3" s="25"/>
      <c r="G3" s="2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s="11" customFormat="1" ht="16.5" customHeight="1" x14ac:dyDescent="0.2">
      <c r="A4" s="8"/>
      <c r="B4" s="9"/>
      <c r="C4" s="10"/>
      <c r="D4" s="30" t="s">
        <v>1</v>
      </c>
      <c r="E4" s="31"/>
      <c r="F4" s="19" t="s">
        <v>2</v>
      </c>
      <c r="G4" s="20"/>
    </row>
    <row r="5" spans="1:35" s="11" customFormat="1" ht="19.5" customHeight="1" x14ac:dyDescent="0.2">
      <c r="A5" s="27" t="s">
        <v>3</v>
      </c>
      <c r="B5" s="28"/>
      <c r="C5" s="12" t="s">
        <v>113</v>
      </c>
      <c r="D5" s="13" t="s">
        <v>4</v>
      </c>
      <c r="E5" s="13" t="s">
        <v>5</v>
      </c>
      <c r="F5" s="14" t="s">
        <v>4</v>
      </c>
      <c r="G5" s="12" t="s">
        <v>5</v>
      </c>
    </row>
    <row r="6" spans="1:35" s="11" customFormat="1" ht="14.25" customHeight="1" x14ac:dyDescent="0.2"/>
    <row r="7" spans="1:35" s="11" customFormat="1" x14ac:dyDescent="0.2">
      <c r="A7" s="29" t="s">
        <v>6</v>
      </c>
      <c r="B7" s="29"/>
      <c r="C7" s="15">
        <f>SUM(D7,F7)</f>
        <v>54878</v>
      </c>
      <c r="D7" s="15">
        <f>SUM(D9,D15,D22,D29,D39,D49,D59,D67,D78,D94,D102)</f>
        <v>32900</v>
      </c>
      <c r="E7" s="16">
        <f>IF(D7=0,".0",D7/C7*100)</f>
        <v>59.95116440103503</v>
      </c>
      <c r="F7" s="15">
        <f>SUM(F9,F15,F22,F29,F39,F49,F59,F67,F78,F94,F102)</f>
        <v>21978</v>
      </c>
      <c r="G7" s="16">
        <f>IF(F7=0,".0",F7/C7*100)</f>
        <v>40.048835598964978</v>
      </c>
    </row>
    <row r="8" spans="1:35" s="11" customFormat="1" x14ac:dyDescent="0.2">
      <c r="C8" s="15"/>
      <c r="D8" s="15"/>
      <c r="E8" s="17"/>
      <c r="F8" s="15"/>
      <c r="G8" s="17"/>
    </row>
    <row r="9" spans="1:35" s="11" customFormat="1" ht="17.45" customHeight="1" x14ac:dyDescent="0.2">
      <c r="A9" s="11" t="s">
        <v>7</v>
      </c>
      <c r="C9" s="15">
        <f t="shared" ref="C9:C72" si="0">SUM(D9,F9)</f>
        <v>1889</v>
      </c>
      <c r="D9" s="15">
        <f>SUM(D10:D14)</f>
        <v>1130</v>
      </c>
      <c r="E9" s="16">
        <f t="shared" ref="E9:E72" si="1">IF(D9=0,".0",D9/C9*100)</f>
        <v>59.820010587612494</v>
      </c>
      <c r="F9" s="15">
        <f>SUM(F10:F14)</f>
        <v>759</v>
      </c>
      <c r="G9" s="16">
        <f t="shared" ref="G9:G72" si="2">IF(F9=0,".0",F9/C9*100)</f>
        <v>40.179989412387506</v>
      </c>
    </row>
    <row r="10" spans="1:35" ht="21" customHeight="1" x14ac:dyDescent="0.2">
      <c r="A10" s="2"/>
      <c r="B10" s="2" t="s">
        <v>8</v>
      </c>
      <c r="C10" s="5">
        <f t="shared" si="0"/>
        <v>187</v>
      </c>
      <c r="D10" s="5">
        <v>82</v>
      </c>
      <c r="E10" s="6">
        <f t="shared" si="1"/>
        <v>43.850267379679138</v>
      </c>
      <c r="F10" s="5">
        <v>105</v>
      </c>
      <c r="G10" s="6">
        <f t="shared" si="2"/>
        <v>56.149732620320862</v>
      </c>
    </row>
    <row r="11" spans="1:35" x14ac:dyDescent="0.2">
      <c r="A11" s="2"/>
      <c r="B11" s="2" t="s">
        <v>9</v>
      </c>
      <c r="C11" s="5">
        <f t="shared" si="0"/>
        <v>419</v>
      </c>
      <c r="D11" s="5">
        <v>200</v>
      </c>
      <c r="E11" s="6">
        <f t="shared" si="1"/>
        <v>47.732696897374701</v>
      </c>
      <c r="F11" s="5">
        <v>219</v>
      </c>
      <c r="G11" s="6">
        <f t="shared" si="2"/>
        <v>52.267303102625299</v>
      </c>
    </row>
    <row r="12" spans="1:35" x14ac:dyDescent="0.2">
      <c r="A12" s="2"/>
      <c r="B12" s="2" t="s">
        <v>10</v>
      </c>
      <c r="C12" s="5">
        <f t="shared" si="0"/>
        <v>141</v>
      </c>
      <c r="D12" s="5">
        <v>67</v>
      </c>
      <c r="E12" s="6">
        <f t="shared" si="1"/>
        <v>47.5177304964539</v>
      </c>
      <c r="F12" s="5">
        <v>74</v>
      </c>
      <c r="G12" s="6">
        <f t="shared" si="2"/>
        <v>52.4822695035461</v>
      </c>
    </row>
    <row r="13" spans="1:35" x14ac:dyDescent="0.2">
      <c r="A13" s="2"/>
      <c r="B13" s="2" t="s">
        <v>11</v>
      </c>
      <c r="C13" s="5">
        <f t="shared" si="0"/>
        <v>106</v>
      </c>
      <c r="D13" s="5">
        <v>59</v>
      </c>
      <c r="E13" s="6">
        <f t="shared" si="1"/>
        <v>55.660377358490564</v>
      </c>
      <c r="F13" s="5">
        <v>47</v>
      </c>
      <c r="G13" s="6">
        <f t="shared" si="2"/>
        <v>44.339622641509436</v>
      </c>
    </row>
    <row r="14" spans="1:35" x14ac:dyDescent="0.2">
      <c r="A14" s="2"/>
      <c r="B14" s="2" t="s">
        <v>12</v>
      </c>
      <c r="C14" s="5">
        <f t="shared" si="0"/>
        <v>1036</v>
      </c>
      <c r="D14" s="5">
        <v>722</v>
      </c>
      <c r="E14" s="6">
        <f t="shared" si="1"/>
        <v>69.691119691119695</v>
      </c>
      <c r="F14" s="5">
        <v>314</v>
      </c>
      <c r="G14" s="6">
        <f t="shared" si="2"/>
        <v>30.308880308880308</v>
      </c>
    </row>
    <row r="15" spans="1:35" s="11" customFormat="1" ht="21" customHeight="1" x14ac:dyDescent="0.2">
      <c r="A15" s="11" t="s">
        <v>13</v>
      </c>
      <c r="C15" s="15">
        <f t="shared" si="0"/>
        <v>3505</v>
      </c>
      <c r="D15" s="15">
        <f>SUM(D16:D21)</f>
        <v>1832</v>
      </c>
      <c r="E15" s="16">
        <f t="shared" si="1"/>
        <v>52.268188302425109</v>
      </c>
      <c r="F15" s="15">
        <f>SUM(F16:F21)</f>
        <v>1673</v>
      </c>
      <c r="G15" s="16">
        <f t="shared" si="2"/>
        <v>47.731811697574891</v>
      </c>
    </row>
    <row r="16" spans="1:35" ht="21" customHeight="1" x14ac:dyDescent="0.2">
      <c r="A16" s="2"/>
      <c r="B16" s="2" t="s">
        <v>14</v>
      </c>
      <c r="C16" s="5">
        <f t="shared" si="0"/>
        <v>316</v>
      </c>
      <c r="D16" s="5">
        <v>149</v>
      </c>
      <c r="E16" s="6">
        <f t="shared" si="1"/>
        <v>47.151898734177216</v>
      </c>
      <c r="F16" s="5">
        <v>167</v>
      </c>
      <c r="G16" s="6">
        <f t="shared" si="2"/>
        <v>52.848101265822791</v>
      </c>
    </row>
    <row r="17" spans="1:7" x14ac:dyDescent="0.2">
      <c r="A17" s="2"/>
      <c r="B17" s="2" t="s">
        <v>15</v>
      </c>
      <c r="C17" s="5">
        <f t="shared" si="0"/>
        <v>314</v>
      </c>
      <c r="D17" s="5">
        <v>172</v>
      </c>
      <c r="E17" s="6">
        <f t="shared" si="1"/>
        <v>54.777070063694268</v>
      </c>
      <c r="F17" s="5">
        <v>142</v>
      </c>
      <c r="G17" s="6">
        <f t="shared" si="2"/>
        <v>45.222929936305732</v>
      </c>
    </row>
    <row r="18" spans="1:7" x14ac:dyDescent="0.2">
      <c r="A18" s="2"/>
      <c r="B18" s="2" t="s">
        <v>16</v>
      </c>
      <c r="C18" s="5">
        <f t="shared" si="0"/>
        <v>732</v>
      </c>
      <c r="D18" s="5">
        <v>368</v>
      </c>
      <c r="E18" s="6">
        <f t="shared" si="1"/>
        <v>50.27322404371585</v>
      </c>
      <c r="F18" s="5">
        <v>364</v>
      </c>
      <c r="G18" s="6">
        <f t="shared" si="2"/>
        <v>49.72677595628415</v>
      </c>
    </row>
    <row r="19" spans="1:7" x14ac:dyDescent="0.2">
      <c r="A19" s="2"/>
      <c r="B19" s="2" t="s">
        <v>17</v>
      </c>
      <c r="C19" s="5">
        <f t="shared" si="0"/>
        <v>1578</v>
      </c>
      <c r="D19" s="5">
        <v>873</v>
      </c>
      <c r="E19" s="6">
        <f t="shared" si="1"/>
        <v>55.323193916349808</v>
      </c>
      <c r="F19" s="5">
        <v>705</v>
      </c>
      <c r="G19" s="6">
        <f t="shared" si="2"/>
        <v>44.676806083650192</v>
      </c>
    </row>
    <row r="20" spans="1:7" x14ac:dyDescent="0.2">
      <c r="A20" s="2"/>
      <c r="B20" s="2" t="s">
        <v>18</v>
      </c>
      <c r="C20" s="5">
        <f t="shared" si="0"/>
        <v>402</v>
      </c>
      <c r="D20" s="5">
        <v>185</v>
      </c>
      <c r="E20" s="6">
        <f t="shared" si="1"/>
        <v>46.019900497512438</v>
      </c>
      <c r="F20" s="5">
        <v>217</v>
      </c>
      <c r="G20" s="6">
        <f t="shared" si="2"/>
        <v>53.980099502487569</v>
      </c>
    </row>
    <row r="21" spans="1:7" x14ac:dyDescent="0.2">
      <c r="A21" s="2"/>
      <c r="B21" s="2" t="s">
        <v>19</v>
      </c>
      <c r="C21" s="5">
        <f t="shared" si="0"/>
        <v>163</v>
      </c>
      <c r="D21" s="5">
        <v>85</v>
      </c>
      <c r="E21" s="6">
        <f t="shared" si="1"/>
        <v>52.147239263803677</v>
      </c>
      <c r="F21" s="5">
        <v>78</v>
      </c>
      <c r="G21" s="6">
        <f t="shared" si="2"/>
        <v>47.852760736196323</v>
      </c>
    </row>
    <row r="22" spans="1:7" s="11" customFormat="1" ht="21" customHeight="1" x14ac:dyDescent="0.2">
      <c r="A22" s="11" t="s">
        <v>20</v>
      </c>
      <c r="C22" s="15">
        <f t="shared" si="0"/>
        <v>2148</v>
      </c>
      <c r="D22" s="15">
        <f>SUM(D23:D28)</f>
        <v>972</v>
      </c>
      <c r="E22" s="16">
        <f t="shared" si="1"/>
        <v>45.251396648044697</v>
      </c>
      <c r="F22" s="15">
        <f>SUM(F23:F28)</f>
        <v>1176</v>
      </c>
      <c r="G22" s="16">
        <f t="shared" si="2"/>
        <v>54.748603351955303</v>
      </c>
    </row>
    <row r="23" spans="1:7" ht="21" customHeight="1" x14ac:dyDescent="0.2">
      <c r="B23" s="2" t="s">
        <v>21</v>
      </c>
      <c r="C23" s="5">
        <f t="shared" si="0"/>
        <v>79</v>
      </c>
      <c r="D23" s="5">
        <v>50</v>
      </c>
      <c r="E23" s="6">
        <f t="shared" si="1"/>
        <v>63.291139240506332</v>
      </c>
      <c r="F23" s="5">
        <v>29</v>
      </c>
      <c r="G23" s="6">
        <f t="shared" si="2"/>
        <v>36.708860759493675</v>
      </c>
    </row>
    <row r="24" spans="1:7" x14ac:dyDescent="0.2">
      <c r="A24" s="2"/>
      <c r="B24" s="2" t="s">
        <v>22</v>
      </c>
      <c r="C24" s="5">
        <f t="shared" si="0"/>
        <v>593</v>
      </c>
      <c r="D24" s="5">
        <v>195</v>
      </c>
      <c r="E24" s="6">
        <f t="shared" si="1"/>
        <v>32.883642495784152</v>
      </c>
      <c r="F24" s="5">
        <v>398</v>
      </c>
      <c r="G24" s="6">
        <f t="shared" si="2"/>
        <v>67.116357504215856</v>
      </c>
    </row>
    <row r="25" spans="1:7" x14ac:dyDescent="0.2">
      <c r="A25" s="2"/>
      <c r="B25" s="2" t="s">
        <v>23</v>
      </c>
      <c r="C25" s="5">
        <f t="shared" si="0"/>
        <v>576</v>
      </c>
      <c r="D25" s="5">
        <v>285</v>
      </c>
      <c r="E25" s="6">
        <f t="shared" si="1"/>
        <v>49.479166666666671</v>
      </c>
      <c r="F25" s="5">
        <v>291</v>
      </c>
      <c r="G25" s="6">
        <f t="shared" si="2"/>
        <v>50.520833333333336</v>
      </c>
    </row>
    <row r="26" spans="1:7" x14ac:dyDescent="0.2">
      <c r="A26" s="2"/>
      <c r="B26" s="2" t="s">
        <v>24</v>
      </c>
      <c r="C26" s="5">
        <f t="shared" si="0"/>
        <v>317</v>
      </c>
      <c r="D26" s="5">
        <v>184</v>
      </c>
      <c r="E26" s="6">
        <f t="shared" si="1"/>
        <v>58.044164037854898</v>
      </c>
      <c r="F26" s="5">
        <v>133</v>
      </c>
      <c r="G26" s="6">
        <f t="shared" si="2"/>
        <v>41.955835962145109</v>
      </c>
    </row>
    <row r="27" spans="1:7" x14ac:dyDescent="0.2">
      <c r="A27" s="2"/>
      <c r="B27" s="2" t="s">
        <v>25</v>
      </c>
      <c r="C27" s="5">
        <f t="shared" si="0"/>
        <v>466</v>
      </c>
      <c r="D27" s="5">
        <v>210</v>
      </c>
      <c r="E27" s="6">
        <f t="shared" si="1"/>
        <v>45.064377682403432</v>
      </c>
      <c r="F27" s="5">
        <v>256</v>
      </c>
      <c r="G27" s="6">
        <f t="shared" si="2"/>
        <v>54.935622317596568</v>
      </c>
    </row>
    <row r="28" spans="1:7" x14ac:dyDescent="0.2">
      <c r="A28" s="2"/>
      <c r="B28" s="2" t="s">
        <v>26</v>
      </c>
      <c r="C28" s="5">
        <f t="shared" si="0"/>
        <v>117</v>
      </c>
      <c r="D28" s="5">
        <v>48</v>
      </c>
      <c r="E28" s="6">
        <f t="shared" si="1"/>
        <v>41.025641025641022</v>
      </c>
      <c r="F28" s="5">
        <v>69</v>
      </c>
      <c r="G28" s="6">
        <f t="shared" si="2"/>
        <v>58.974358974358978</v>
      </c>
    </row>
    <row r="29" spans="1:7" s="11" customFormat="1" ht="21" customHeight="1" x14ac:dyDescent="0.2">
      <c r="A29" s="11" t="s">
        <v>27</v>
      </c>
      <c r="C29" s="15">
        <f t="shared" si="0"/>
        <v>4916</v>
      </c>
      <c r="D29" s="15">
        <f>SUM(D30:D38)</f>
        <v>2601</v>
      </c>
      <c r="E29" s="16">
        <f t="shared" si="1"/>
        <v>52.908868999186332</v>
      </c>
      <c r="F29" s="15">
        <f>SUM(F30:F38)</f>
        <v>2315</v>
      </c>
      <c r="G29" s="16">
        <f t="shared" si="2"/>
        <v>47.091131000813668</v>
      </c>
    </row>
    <row r="30" spans="1:7" ht="21" customHeight="1" x14ac:dyDescent="0.2">
      <c r="A30" s="2"/>
      <c r="B30" s="2" t="s">
        <v>28</v>
      </c>
      <c r="C30" s="5">
        <f t="shared" si="0"/>
        <v>652</v>
      </c>
      <c r="D30" s="5">
        <v>322</v>
      </c>
      <c r="E30" s="6">
        <f t="shared" si="1"/>
        <v>49.386503067484661</v>
      </c>
      <c r="F30" s="5">
        <v>330</v>
      </c>
      <c r="G30" s="6">
        <f t="shared" si="2"/>
        <v>50.613496932515332</v>
      </c>
    </row>
    <row r="31" spans="1:7" x14ac:dyDescent="0.2">
      <c r="A31" s="2"/>
      <c r="B31" s="2" t="s">
        <v>29</v>
      </c>
      <c r="C31" s="5">
        <f t="shared" si="0"/>
        <v>617</v>
      </c>
      <c r="D31" s="5">
        <v>399</v>
      </c>
      <c r="E31" s="6">
        <f t="shared" si="1"/>
        <v>64.667747163695296</v>
      </c>
      <c r="F31" s="5">
        <v>218</v>
      </c>
      <c r="G31" s="6">
        <f t="shared" si="2"/>
        <v>35.332252836304704</v>
      </c>
    </row>
    <row r="32" spans="1:7" x14ac:dyDescent="0.2">
      <c r="A32" s="2"/>
      <c r="B32" s="2" t="s">
        <v>30</v>
      </c>
      <c r="C32" s="5">
        <f t="shared" si="0"/>
        <v>288</v>
      </c>
      <c r="D32" s="5">
        <v>183</v>
      </c>
      <c r="E32" s="6">
        <f t="shared" si="1"/>
        <v>63.541666666666664</v>
      </c>
      <c r="F32" s="5">
        <v>105</v>
      </c>
      <c r="G32" s="6">
        <f t="shared" si="2"/>
        <v>36.458333333333329</v>
      </c>
    </row>
    <row r="33" spans="1:7" x14ac:dyDescent="0.2">
      <c r="A33" s="2"/>
      <c r="B33" s="2" t="s">
        <v>31</v>
      </c>
      <c r="C33" s="5">
        <f t="shared" si="0"/>
        <v>598</v>
      </c>
      <c r="D33" s="5">
        <v>404</v>
      </c>
      <c r="E33" s="6">
        <f t="shared" si="1"/>
        <v>67.558528428093638</v>
      </c>
      <c r="F33" s="5">
        <v>194</v>
      </c>
      <c r="G33" s="6">
        <f t="shared" si="2"/>
        <v>32.441471571906355</v>
      </c>
    </row>
    <row r="34" spans="1:7" x14ac:dyDescent="0.2">
      <c r="A34" s="2"/>
      <c r="B34" s="2" t="s">
        <v>32</v>
      </c>
      <c r="C34" s="5">
        <f t="shared" si="0"/>
        <v>810</v>
      </c>
      <c r="D34" s="5">
        <v>470</v>
      </c>
      <c r="E34" s="6">
        <f t="shared" si="1"/>
        <v>58.024691358024697</v>
      </c>
      <c r="F34" s="5">
        <v>340</v>
      </c>
      <c r="G34" s="6">
        <f t="shared" si="2"/>
        <v>41.975308641975303</v>
      </c>
    </row>
    <row r="35" spans="1:7" x14ac:dyDescent="0.2">
      <c r="A35" s="2"/>
      <c r="B35" s="2" t="s">
        <v>33</v>
      </c>
      <c r="C35" s="5">
        <f t="shared" si="0"/>
        <v>1204</v>
      </c>
      <c r="D35" s="5">
        <v>480</v>
      </c>
      <c r="E35" s="6">
        <f t="shared" si="1"/>
        <v>39.867109634551497</v>
      </c>
      <c r="F35" s="5">
        <v>724</v>
      </c>
      <c r="G35" s="6">
        <f t="shared" si="2"/>
        <v>60.13289036544851</v>
      </c>
    </row>
    <row r="36" spans="1:7" x14ac:dyDescent="0.2">
      <c r="A36" s="2"/>
      <c r="B36" s="2" t="s">
        <v>34</v>
      </c>
      <c r="C36" s="5">
        <f t="shared" si="0"/>
        <v>248</v>
      </c>
      <c r="D36" s="5">
        <v>115</v>
      </c>
      <c r="E36" s="6">
        <f t="shared" si="1"/>
        <v>46.37096774193548</v>
      </c>
      <c r="F36" s="5">
        <v>133</v>
      </c>
      <c r="G36" s="6">
        <f t="shared" si="2"/>
        <v>53.629032258064512</v>
      </c>
    </row>
    <row r="37" spans="1:7" x14ac:dyDescent="0.2">
      <c r="A37" s="2"/>
      <c r="B37" s="2" t="s">
        <v>35</v>
      </c>
      <c r="C37" s="5">
        <f t="shared" si="0"/>
        <v>290</v>
      </c>
      <c r="D37" s="5">
        <v>92</v>
      </c>
      <c r="E37" s="6">
        <f t="shared" si="1"/>
        <v>31.724137931034484</v>
      </c>
      <c r="F37" s="5">
        <v>198</v>
      </c>
      <c r="G37" s="6">
        <f t="shared" si="2"/>
        <v>68.275862068965523</v>
      </c>
    </row>
    <row r="38" spans="1:7" x14ac:dyDescent="0.2">
      <c r="A38" s="2"/>
      <c r="B38" s="2" t="s">
        <v>36</v>
      </c>
      <c r="C38" s="5">
        <f t="shared" si="0"/>
        <v>209</v>
      </c>
      <c r="D38" s="5">
        <v>136</v>
      </c>
      <c r="E38" s="6">
        <f t="shared" si="1"/>
        <v>65.071770334928232</v>
      </c>
      <c r="F38" s="5">
        <v>73</v>
      </c>
      <c r="G38" s="6">
        <f t="shared" si="2"/>
        <v>34.928229665071768</v>
      </c>
    </row>
    <row r="39" spans="1:7" s="11" customFormat="1" ht="21" customHeight="1" x14ac:dyDescent="0.2">
      <c r="A39" s="11" t="s">
        <v>37</v>
      </c>
      <c r="C39" s="15">
        <f t="shared" si="0"/>
        <v>9816</v>
      </c>
      <c r="D39" s="15">
        <f>SUM(D40:D48)</f>
        <v>6766</v>
      </c>
      <c r="E39" s="16">
        <f t="shared" si="1"/>
        <v>68.928280358598201</v>
      </c>
      <c r="F39" s="15">
        <f>SUM(F40:F48)</f>
        <v>3050</v>
      </c>
      <c r="G39" s="16">
        <f t="shared" si="2"/>
        <v>31.071719641401792</v>
      </c>
    </row>
    <row r="40" spans="1:7" ht="21" customHeight="1" x14ac:dyDescent="0.2">
      <c r="A40" s="2"/>
      <c r="B40" s="2" t="s">
        <v>38</v>
      </c>
      <c r="C40" s="5">
        <f t="shared" si="0"/>
        <v>209</v>
      </c>
      <c r="D40" s="5">
        <v>134</v>
      </c>
      <c r="E40" s="6">
        <f t="shared" si="1"/>
        <v>64.114832535885171</v>
      </c>
      <c r="F40" s="5">
        <v>75</v>
      </c>
      <c r="G40" s="6">
        <f t="shared" si="2"/>
        <v>35.885167464114829</v>
      </c>
    </row>
    <row r="41" spans="1:7" x14ac:dyDescent="0.2">
      <c r="A41" s="2"/>
      <c r="B41" s="2" t="s">
        <v>39</v>
      </c>
      <c r="C41" s="5">
        <f t="shared" si="0"/>
        <v>117</v>
      </c>
      <c r="D41" s="5">
        <v>51</v>
      </c>
      <c r="E41" s="6">
        <f t="shared" si="1"/>
        <v>43.589743589743591</v>
      </c>
      <c r="F41" s="5">
        <v>66</v>
      </c>
      <c r="G41" s="6">
        <f t="shared" si="2"/>
        <v>56.410256410256409</v>
      </c>
    </row>
    <row r="42" spans="1:7" x14ac:dyDescent="0.2">
      <c r="A42" s="2"/>
      <c r="B42" s="2" t="s">
        <v>40</v>
      </c>
      <c r="C42" s="5">
        <f t="shared" si="0"/>
        <v>166</v>
      </c>
      <c r="D42" s="5">
        <v>94</v>
      </c>
      <c r="E42" s="6">
        <f t="shared" si="1"/>
        <v>56.626506024096393</v>
      </c>
      <c r="F42" s="5">
        <v>72</v>
      </c>
      <c r="G42" s="6">
        <f t="shared" si="2"/>
        <v>43.373493975903614</v>
      </c>
    </row>
    <row r="43" spans="1:7" x14ac:dyDescent="0.2">
      <c r="A43" s="2"/>
      <c r="B43" s="2" t="s">
        <v>41</v>
      </c>
      <c r="C43" s="5">
        <f t="shared" si="0"/>
        <v>162</v>
      </c>
      <c r="D43" s="5">
        <v>76</v>
      </c>
      <c r="E43" s="6">
        <f t="shared" si="1"/>
        <v>46.913580246913575</v>
      </c>
      <c r="F43" s="5">
        <v>86</v>
      </c>
      <c r="G43" s="6">
        <f t="shared" si="2"/>
        <v>53.086419753086425</v>
      </c>
    </row>
    <row r="44" spans="1:7" x14ac:dyDescent="0.2">
      <c r="A44" s="2"/>
      <c r="B44" s="2" t="s">
        <v>42</v>
      </c>
      <c r="C44" s="5">
        <f t="shared" si="0"/>
        <v>258</v>
      </c>
      <c r="D44" s="5">
        <v>160</v>
      </c>
      <c r="E44" s="6">
        <f t="shared" si="1"/>
        <v>62.015503875968989</v>
      </c>
      <c r="F44" s="5">
        <v>98</v>
      </c>
      <c r="G44" s="6">
        <f t="shared" si="2"/>
        <v>37.984496124031011</v>
      </c>
    </row>
    <row r="45" spans="1:7" x14ac:dyDescent="0.2">
      <c r="A45" s="2"/>
      <c r="B45" s="2" t="s">
        <v>43</v>
      </c>
      <c r="C45" s="5">
        <f t="shared" si="0"/>
        <v>819</v>
      </c>
      <c r="D45" s="5">
        <v>442</v>
      </c>
      <c r="E45" s="6">
        <f t="shared" si="1"/>
        <v>53.968253968253968</v>
      </c>
      <c r="F45" s="5">
        <v>377</v>
      </c>
      <c r="G45" s="6">
        <f t="shared" si="2"/>
        <v>46.031746031746032</v>
      </c>
    </row>
    <row r="46" spans="1:7" x14ac:dyDescent="0.2">
      <c r="A46" s="2"/>
      <c r="B46" s="2" t="s">
        <v>44</v>
      </c>
      <c r="C46" s="5">
        <f t="shared" si="0"/>
        <v>493</v>
      </c>
      <c r="D46" s="5">
        <v>318</v>
      </c>
      <c r="E46" s="6">
        <f t="shared" si="1"/>
        <v>64.503042596348877</v>
      </c>
      <c r="F46" s="5">
        <v>175</v>
      </c>
      <c r="G46" s="6">
        <f t="shared" si="2"/>
        <v>35.496957403651116</v>
      </c>
    </row>
    <row r="47" spans="1:7" x14ac:dyDescent="0.2">
      <c r="A47" s="2"/>
      <c r="B47" s="2" t="s">
        <v>45</v>
      </c>
      <c r="C47" s="5">
        <f t="shared" si="0"/>
        <v>3758</v>
      </c>
      <c r="D47" s="5">
        <v>2884</v>
      </c>
      <c r="E47" s="6">
        <f t="shared" si="1"/>
        <v>76.742948376796178</v>
      </c>
      <c r="F47" s="5">
        <v>874</v>
      </c>
      <c r="G47" s="6">
        <f t="shared" si="2"/>
        <v>23.257051623203832</v>
      </c>
    </row>
    <row r="48" spans="1:7" x14ac:dyDescent="0.2">
      <c r="A48" s="2"/>
      <c r="B48" s="2" t="s">
        <v>46</v>
      </c>
      <c r="C48" s="5">
        <f t="shared" si="0"/>
        <v>3834</v>
      </c>
      <c r="D48" s="5">
        <v>2607</v>
      </c>
      <c r="E48" s="6">
        <f t="shared" si="1"/>
        <v>67.996870109546165</v>
      </c>
      <c r="F48" s="5">
        <v>1227</v>
      </c>
      <c r="G48" s="6">
        <f t="shared" si="2"/>
        <v>32.003129890453835</v>
      </c>
    </row>
    <row r="49" spans="1:7" s="11" customFormat="1" ht="21" customHeight="1" x14ac:dyDescent="0.2">
      <c r="A49" s="11" t="s">
        <v>47</v>
      </c>
      <c r="C49" s="15">
        <f t="shared" si="0"/>
        <v>4152</v>
      </c>
      <c r="D49" s="15">
        <f>SUM(D50:D58)</f>
        <v>2211</v>
      </c>
      <c r="E49" s="16">
        <f t="shared" si="1"/>
        <v>53.251445086705203</v>
      </c>
      <c r="F49" s="15">
        <f>SUM(F50:F58)</f>
        <v>1941</v>
      </c>
      <c r="G49" s="16">
        <f t="shared" si="2"/>
        <v>46.748554913294797</v>
      </c>
    </row>
    <row r="50" spans="1:7" ht="21" customHeight="1" x14ac:dyDescent="0.2">
      <c r="A50" s="2"/>
      <c r="B50" s="2" t="s">
        <v>48</v>
      </c>
      <c r="C50" s="5">
        <f t="shared" si="0"/>
        <v>345</v>
      </c>
      <c r="D50" s="5">
        <v>209</v>
      </c>
      <c r="E50" s="6">
        <f t="shared" si="1"/>
        <v>60.579710144927532</v>
      </c>
      <c r="F50" s="5">
        <v>136</v>
      </c>
      <c r="G50" s="6">
        <f t="shared" si="2"/>
        <v>39.420289855072468</v>
      </c>
    </row>
    <row r="51" spans="1:7" x14ac:dyDescent="0.2">
      <c r="A51" s="2"/>
      <c r="B51" s="2" t="s">
        <v>49</v>
      </c>
      <c r="C51" s="5">
        <f t="shared" si="0"/>
        <v>280</v>
      </c>
      <c r="D51" s="5">
        <v>123</v>
      </c>
      <c r="E51" s="6">
        <f t="shared" si="1"/>
        <v>43.928571428571431</v>
      </c>
      <c r="F51" s="5">
        <v>157</v>
      </c>
      <c r="G51" s="6">
        <f t="shared" si="2"/>
        <v>56.071428571428569</v>
      </c>
    </row>
    <row r="52" spans="1:7" x14ac:dyDescent="0.2">
      <c r="A52" s="2"/>
      <c r="B52" s="2" t="s">
        <v>50</v>
      </c>
      <c r="C52" s="5">
        <f t="shared" si="0"/>
        <v>764</v>
      </c>
      <c r="D52" s="5">
        <v>304</v>
      </c>
      <c r="E52" s="6">
        <f t="shared" si="1"/>
        <v>39.790575916230367</v>
      </c>
      <c r="F52" s="5">
        <v>460</v>
      </c>
      <c r="G52" s="6">
        <f t="shared" si="2"/>
        <v>60.209424083769633</v>
      </c>
    </row>
    <row r="53" spans="1:7" x14ac:dyDescent="0.2">
      <c r="A53" s="2"/>
      <c r="B53" s="2" t="s">
        <v>51</v>
      </c>
      <c r="C53" s="5">
        <f t="shared" si="0"/>
        <v>303</v>
      </c>
      <c r="D53" s="5">
        <v>144</v>
      </c>
      <c r="E53" s="6">
        <f t="shared" si="1"/>
        <v>47.524752475247524</v>
      </c>
      <c r="F53" s="5">
        <v>159</v>
      </c>
      <c r="G53" s="6">
        <f t="shared" si="2"/>
        <v>52.475247524752476</v>
      </c>
    </row>
    <row r="54" spans="1:7" x14ac:dyDescent="0.2">
      <c r="A54" s="2"/>
      <c r="B54" s="2" t="s">
        <v>52</v>
      </c>
      <c r="C54" s="5">
        <f t="shared" si="0"/>
        <v>557</v>
      </c>
      <c r="D54" s="5">
        <v>304</v>
      </c>
      <c r="E54" s="6">
        <f t="shared" si="1"/>
        <v>54.578096947935371</v>
      </c>
      <c r="F54" s="5">
        <v>253</v>
      </c>
      <c r="G54" s="6">
        <f t="shared" si="2"/>
        <v>45.421903052064636</v>
      </c>
    </row>
    <row r="55" spans="1:7" x14ac:dyDescent="0.2">
      <c r="A55" s="2"/>
      <c r="B55" s="2" t="s">
        <v>53</v>
      </c>
      <c r="C55" s="5">
        <f t="shared" si="0"/>
        <v>631</v>
      </c>
      <c r="D55" s="5">
        <v>307</v>
      </c>
      <c r="E55" s="6">
        <f t="shared" si="1"/>
        <v>48.652931854199686</v>
      </c>
      <c r="F55" s="5">
        <v>324</v>
      </c>
      <c r="G55" s="6">
        <f t="shared" si="2"/>
        <v>51.347068145800314</v>
      </c>
    </row>
    <row r="56" spans="1:7" x14ac:dyDescent="0.2">
      <c r="A56" s="2"/>
      <c r="B56" s="2" t="s">
        <v>54</v>
      </c>
      <c r="C56" s="5">
        <f t="shared" si="0"/>
        <v>582</v>
      </c>
      <c r="D56" s="5">
        <v>420</v>
      </c>
      <c r="E56" s="6">
        <f t="shared" si="1"/>
        <v>72.164948453608247</v>
      </c>
      <c r="F56" s="5">
        <v>162</v>
      </c>
      <c r="G56" s="6">
        <f t="shared" si="2"/>
        <v>27.835051546391753</v>
      </c>
    </row>
    <row r="57" spans="1:7" x14ac:dyDescent="0.2">
      <c r="A57" s="2"/>
      <c r="B57" s="2" t="s">
        <v>55</v>
      </c>
      <c r="C57" s="5">
        <f t="shared" si="0"/>
        <v>212</v>
      </c>
      <c r="D57" s="5">
        <v>131</v>
      </c>
      <c r="E57" s="6">
        <f t="shared" si="1"/>
        <v>61.79245283018868</v>
      </c>
      <c r="F57" s="5">
        <v>81</v>
      </c>
      <c r="G57" s="6">
        <f t="shared" si="2"/>
        <v>38.20754716981132</v>
      </c>
    </row>
    <row r="58" spans="1:7" x14ac:dyDescent="0.2">
      <c r="A58" s="2"/>
      <c r="B58" s="2" t="s">
        <v>56</v>
      </c>
      <c r="C58" s="5">
        <f t="shared" si="0"/>
        <v>478</v>
      </c>
      <c r="D58" s="5">
        <v>269</v>
      </c>
      <c r="E58" s="6">
        <f t="shared" si="1"/>
        <v>56.27615062761506</v>
      </c>
      <c r="F58" s="5">
        <v>209</v>
      </c>
      <c r="G58" s="6">
        <f t="shared" si="2"/>
        <v>43.72384937238494</v>
      </c>
    </row>
    <row r="59" spans="1:7" s="11" customFormat="1" ht="21" customHeight="1" x14ac:dyDescent="0.2">
      <c r="A59" s="11" t="s">
        <v>57</v>
      </c>
      <c r="C59" s="15">
        <f t="shared" si="0"/>
        <v>2225</v>
      </c>
      <c r="D59" s="15">
        <f>SUM(D60:D66)</f>
        <v>1210</v>
      </c>
      <c r="E59" s="16">
        <f t="shared" si="1"/>
        <v>54.382022471910105</v>
      </c>
      <c r="F59" s="15">
        <f>SUM(F60:F66)</f>
        <v>1015</v>
      </c>
      <c r="G59" s="16">
        <f t="shared" si="2"/>
        <v>45.617977528089888</v>
      </c>
    </row>
    <row r="60" spans="1:7" ht="21" customHeight="1" x14ac:dyDescent="0.2">
      <c r="A60" s="2"/>
      <c r="B60" s="2" t="s">
        <v>58</v>
      </c>
      <c r="C60" s="5">
        <f t="shared" si="0"/>
        <v>706</v>
      </c>
      <c r="D60" s="5">
        <v>328</v>
      </c>
      <c r="E60" s="6">
        <f t="shared" si="1"/>
        <v>46.458923512747873</v>
      </c>
      <c r="F60" s="5">
        <v>378</v>
      </c>
      <c r="G60" s="6">
        <f t="shared" si="2"/>
        <v>53.541076487252127</v>
      </c>
    </row>
    <row r="61" spans="1:7" x14ac:dyDescent="0.2">
      <c r="A61" s="2"/>
      <c r="B61" s="2" t="s">
        <v>59</v>
      </c>
      <c r="C61" s="5">
        <f t="shared" si="0"/>
        <v>260</v>
      </c>
      <c r="D61" s="5">
        <v>173</v>
      </c>
      <c r="E61" s="6">
        <f t="shared" si="1"/>
        <v>66.538461538461533</v>
      </c>
      <c r="F61" s="5">
        <v>87</v>
      </c>
      <c r="G61" s="6">
        <f t="shared" si="2"/>
        <v>33.46153846153846</v>
      </c>
    </row>
    <row r="62" spans="1:7" x14ac:dyDescent="0.2">
      <c r="A62" s="2"/>
      <c r="B62" s="2" t="s">
        <v>60</v>
      </c>
      <c r="C62" s="5">
        <f t="shared" si="0"/>
        <v>238</v>
      </c>
      <c r="D62" s="5">
        <v>143</v>
      </c>
      <c r="E62" s="6">
        <f t="shared" si="1"/>
        <v>60.084033613445378</v>
      </c>
      <c r="F62" s="5">
        <v>95</v>
      </c>
      <c r="G62" s="6">
        <f t="shared" si="2"/>
        <v>39.915966386554622</v>
      </c>
    </row>
    <row r="63" spans="1:7" x14ac:dyDescent="0.2">
      <c r="A63" s="2"/>
      <c r="B63" s="2" t="s">
        <v>61</v>
      </c>
      <c r="C63" s="5">
        <f t="shared" si="0"/>
        <v>344</v>
      </c>
      <c r="D63" s="5">
        <v>206</v>
      </c>
      <c r="E63" s="6">
        <f t="shared" si="1"/>
        <v>59.883720930232556</v>
      </c>
      <c r="F63" s="5">
        <v>138</v>
      </c>
      <c r="G63" s="6">
        <f t="shared" si="2"/>
        <v>40.116279069767444</v>
      </c>
    </row>
    <row r="64" spans="1:7" x14ac:dyDescent="0.2">
      <c r="A64" s="2"/>
      <c r="B64" s="2" t="s">
        <v>62</v>
      </c>
      <c r="C64" s="5">
        <f t="shared" si="0"/>
        <v>345</v>
      </c>
      <c r="D64" s="5">
        <v>217</v>
      </c>
      <c r="E64" s="6">
        <f t="shared" si="1"/>
        <v>62.89855072463768</v>
      </c>
      <c r="F64" s="5">
        <v>128</v>
      </c>
      <c r="G64" s="6">
        <f t="shared" si="2"/>
        <v>37.10144927536232</v>
      </c>
    </row>
    <row r="65" spans="1:7" x14ac:dyDescent="0.2">
      <c r="A65" s="2"/>
      <c r="B65" s="2" t="s">
        <v>63</v>
      </c>
      <c r="C65" s="5">
        <f t="shared" si="0"/>
        <v>251</v>
      </c>
      <c r="D65" s="5">
        <v>115</v>
      </c>
      <c r="E65" s="6">
        <f t="shared" si="1"/>
        <v>45.816733067729082</v>
      </c>
      <c r="F65" s="5">
        <v>136</v>
      </c>
      <c r="G65" s="6">
        <f t="shared" si="2"/>
        <v>54.183266932270911</v>
      </c>
    </row>
    <row r="66" spans="1:7" x14ac:dyDescent="0.2">
      <c r="A66" s="2"/>
      <c r="B66" s="2" t="s">
        <v>64</v>
      </c>
      <c r="C66" s="5">
        <f t="shared" si="0"/>
        <v>81</v>
      </c>
      <c r="D66" s="5">
        <v>28</v>
      </c>
      <c r="E66" s="6">
        <f t="shared" si="1"/>
        <v>34.567901234567898</v>
      </c>
      <c r="F66" s="5">
        <v>53</v>
      </c>
      <c r="G66" s="6">
        <f t="shared" si="2"/>
        <v>65.432098765432102</v>
      </c>
    </row>
    <row r="67" spans="1:7" s="11" customFormat="1" ht="21" customHeight="1" x14ac:dyDescent="0.2">
      <c r="A67" s="11" t="s">
        <v>65</v>
      </c>
      <c r="C67" s="15">
        <f t="shared" si="0"/>
        <v>4793</v>
      </c>
      <c r="D67" s="15">
        <f>SUM(D68:D77)</f>
        <v>2840</v>
      </c>
      <c r="E67" s="16">
        <f t="shared" si="1"/>
        <v>59.253077404548307</v>
      </c>
      <c r="F67" s="15">
        <f>SUM(F68:F77)</f>
        <v>1953</v>
      </c>
      <c r="G67" s="16">
        <f t="shared" si="2"/>
        <v>40.7469225954517</v>
      </c>
    </row>
    <row r="68" spans="1:7" ht="21" customHeight="1" x14ac:dyDescent="0.2">
      <c r="A68" s="2"/>
      <c r="B68" s="2" t="s">
        <v>66</v>
      </c>
      <c r="C68" s="5">
        <f t="shared" si="0"/>
        <v>352</v>
      </c>
      <c r="D68" s="5">
        <v>162</v>
      </c>
      <c r="E68" s="6">
        <f t="shared" si="1"/>
        <v>46.022727272727273</v>
      </c>
      <c r="F68" s="5">
        <v>190</v>
      </c>
      <c r="G68" s="6">
        <f t="shared" si="2"/>
        <v>53.977272727272727</v>
      </c>
    </row>
    <row r="69" spans="1:7" x14ac:dyDescent="0.2">
      <c r="A69" s="2"/>
      <c r="B69" s="2" t="s">
        <v>67</v>
      </c>
      <c r="C69" s="5">
        <f t="shared" si="0"/>
        <v>186</v>
      </c>
      <c r="D69" s="5">
        <v>134</v>
      </c>
      <c r="E69" s="6">
        <f t="shared" si="1"/>
        <v>72.043010752688176</v>
      </c>
      <c r="F69" s="5">
        <v>52</v>
      </c>
      <c r="G69" s="6">
        <f t="shared" si="2"/>
        <v>27.956989247311824</v>
      </c>
    </row>
    <row r="70" spans="1:7" x14ac:dyDescent="0.2">
      <c r="A70" s="2"/>
      <c r="B70" s="2" t="s">
        <v>68</v>
      </c>
      <c r="C70" s="5">
        <f t="shared" si="0"/>
        <v>339</v>
      </c>
      <c r="D70" s="5">
        <v>249</v>
      </c>
      <c r="E70" s="6">
        <f t="shared" si="1"/>
        <v>73.451327433628322</v>
      </c>
      <c r="F70" s="5">
        <v>90</v>
      </c>
      <c r="G70" s="6">
        <f t="shared" si="2"/>
        <v>26.548672566371685</v>
      </c>
    </row>
    <row r="71" spans="1:7" x14ac:dyDescent="0.2">
      <c r="A71" s="2"/>
      <c r="B71" s="2" t="s">
        <v>69</v>
      </c>
      <c r="C71" s="5">
        <f t="shared" si="0"/>
        <v>399</v>
      </c>
      <c r="D71" s="5">
        <v>254</v>
      </c>
      <c r="E71" s="6">
        <f t="shared" si="1"/>
        <v>63.659147869674179</v>
      </c>
      <c r="F71" s="5">
        <v>145</v>
      </c>
      <c r="G71" s="6">
        <f t="shared" si="2"/>
        <v>36.340852130325814</v>
      </c>
    </row>
    <row r="72" spans="1:7" x14ac:dyDescent="0.2">
      <c r="A72" s="2"/>
      <c r="B72" s="2" t="s">
        <v>70</v>
      </c>
      <c r="C72" s="5">
        <f t="shared" si="0"/>
        <v>380</v>
      </c>
      <c r="D72" s="5">
        <v>177</v>
      </c>
      <c r="E72" s="6">
        <f t="shared" si="1"/>
        <v>46.578947368421055</v>
      </c>
      <c r="F72" s="5">
        <v>203</v>
      </c>
      <c r="G72" s="6">
        <f t="shared" si="2"/>
        <v>53.421052631578945</v>
      </c>
    </row>
    <row r="73" spans="1:7" x14ac:dyDescent="0.2">
      <c r="A73" s="2"/>
      <c r="B73" s="2" t="s">
        <v>71</v>
      </c>
      <c r="C73" s="5">
        <f t="shared" ref="C73:C111" si="3">SUM(D73,F73)</f>
        <v>1098</v>
      </c>
      <c r="D73" s="5">
        <v>730</v>
      </c>
      <c r="E73" s="6">
        <f t="shared" ref="E73:E111" si="4">IF(D73=0,".0",D73/C73*100)</f>
        <v>66.484517304189438</v>
      </c>
      <c r="F73" s="5">
        <v>368</v>
      </c>
      <c r="G73" s="6">
        <f t="shared" ref="G73:G111" si="5">IF(F73=0,".0",F73/C73*100)</f>
        <v>33.515482695810569</v>
      </c>
    </row>
    <row r="74" spans="1:7" x14ac:dyDescent="0.2">
      <c r="A74" s="2"/>
      <c r="B74" s="2" t="s">
        <v>72</v>
      </c>
      <c r="C74" s="5">
        <f t="shared" si="3"/>
        <v>746</v>
      </c>
      <c r="D74" s="5">
        <v>474</v>
      </c>
      <c r="E74" s="6">
        <f t="shared" si="4"/>
        <v>63.538873994638067</v>
      </c>
      <c r="F74" s="5">
        <v>272</v>
      </c>
      <c r="G74" s="6">
        <f t="shared" si="5"/>
        <v>36.461126005361933</v>
      </c>
    </row>
    <row r="75" spans="1:7" x14ac:dyDescent="0.2">
      <c r="B75" s="2" t="s">
        <v>73</v>
      </c>
      <c r="C75" s="5">
        <f t="shared" si="3"/>
        <v>468</v>
      </c>
      <c r="D75" s="5">
        <v>239</v>
      </c>
      <c r="E75" s="6">
        <f t="shared" si="4"/>
        <v>51.068376068376068</v>
      </c>
      <c r="F75" s="5">
        <v>229</v>
      </c>
      <c r="G75" s="6">
        <f t="shared" si="5"/>
        <v>48.931623931623932</v>
      </c>
    </row>
    <row r="76" spans="1:7" x14ac:dyDescent="0.2">
      <c r="B76" s="2" t="s">
        <v>74</v>
      </c>
      <c r="C76" s="5">
        <f t="shared" si="3"/>
        <v>301</v>
      </c>
      <c r="D76" s="5">
        <v>159</v>
      </c>
      <c r="E76" s="6">
        <f t="shared" si="4"/>
        <v>52.823920265780735</v>
      </c>
      <c r="F76" s="5">
        <v>142</v>
      </c>
      <c r="G76" s="6">
        <f t="shared" si="5"/>
        <v>47.176079734219265</v>
      </c>
    </row>
    <row r="77" spans="1:7" x14ac:dyDescent="0.2">
      <c r="B77" s="2" t="s">
        <v>75</v>
      </c>
      <c r="C77" s="5">
        <f t="shared" si="3"/>
        <v>524</v>
      </c>
      <c r="D77" s="5">
        <v>262</v>
      </c>
      <c r="E77" s="6">
        <f t="shared" si="4"/>
        <v>50</v>
      </c>
      <c r="F77" s="5">
        <v>262</v>
      </c>
      <c r="G77" s="6">
        <f t="shared" si="5"/>
        <v>50</v>
      </c>
    </row>
    <row r="78" spans="1:7" s="11" customFormat="1" ht="21" customHeight="1" x14ac:dyDescent="0.2">
      <c r="A78" s="11" t="s">
        <v>76</v>
      </c>
      <c r="C78" s="15">
        <f t="shared" si="3"/>
        <v>13648</v>
      </c>
      <c r="D78" s="15">
        <f>SUM(D79:D93)</f>
        <v>9109</v>
      </c>
      <c r="E78" s="16">
        <f t="shared" si="4"/>
        <v>66.742379835873393</v>
      </c>
      <c r="F78" s="15">
        <f>SUM(F79:F93)</f>
        <v>4539</v>
      </c>
      <c r="G78" s="16">
        <f t="shared" si="5"/>
        <v>33.257620164126614</v>
      </c>
    </row>
    <row r="79" spans="1:7" ht="21" customHeight="1" x14ac:dyDescent="0.2">
      <c r="A79" s="2"/>
      <c r="B79" s="2" t="s">
        <v>77</v>
      </c>
      <c r="C79" s="5">
        <f t="shared" si="3"/>
        <v>190</v>
      </c>
      <c r="D79" s="5">
        <v>141</v>
      </c>
      <c r="E79" s="6">
        <f t="shared" si="4"/>
        <v>74.210526315789465</v>
      </c>
      <c r="F79" s="5">
        <v>49</v>
      </c>
      <c r="G79" s="6">
        <f t="shared" si="5"/>
        <v>25.789473684210527</v>
      </c>
    </row>
    <row r="80" spans="1:7" x14ac:dyDescent="0.2">
      <c r="A80" s="2"/>
      <c r="B80" s="2" t="s">
        <v>78</v>
      </c>
      <c r="C80" s="5">
        <f t="shared" si="3"/>
        <v>3271</v>
      </c>
      <c r="D80" s="5">
        <v>2245</v>
      </c>
      <c r="E80" s="6">
        <f t="shared" si="4"/>
        <v>68.633445429532259</v>
      </c>
      <c r="F80" s="5">
        <v>1026</v>
      </c>
      <c r="G80" s="6">
        <f t="shared" si="5"/>
        <v>31.366554570467748</v>
      </c>
    </row>
    <row r="81" spans="1:7" x14ac:dyDescent="0.2">
      <c r="A81" s="2"/>
      <c r="B81" s="2" t="s">
        <v>79</v>
      </c>
      <c r="C81" s="5">
        <f t="shared" si="3"/>
        <v>561</v>
      </c>
      <c r="D81" s="5">
        <v>223</v>
      </c>
      <c r="E81" s="6">
        <f t="shared" si="4"/>
        <v>39.750445632798574</v>
      </c>
      <c r="F81" s="5">
        <v>338</v>
      </c>
      <c r="G81" s="6">
        <f t="shared" si="5"/>
        <v>60.249554367201426</v>
      </c>
    </row>
    <row r="82" spans="1:7" x14ac:dyDescent="0.2">
      <c r="A82" s="2"/>
      <c r="B82" s="2" t="s">
        <v>80</v>
      </c>
      <c r="C82" s="5">
        <f t="shared" si="3"/>
        <v>473</v>
      </c>
      <c r="D82" s="5">
        <v>285</v>
      </c>
      <c r="E82" s="6">
        <f t="shared" si="4"/>
        <v>60.253699788583518</v>
      </c>
      <c r="F82" s="5">
        <v>188</v>
      </c>
      <c r="G82" s="6">
        <f t="shared" si="5"/>
        <v>39.746300211416489</v>
      </c>
    </row>
    <row r="83" spans="1:7" x14ac:dyDescent="0.2">
      <c r="A83" s="2"/>
      <c r="B83" s="2" t="s">
        <v>81</v>
      </c>
      <c r="C83" s="5">
        <f t="shared" si="3"/>
        <v>1138</v>
      </c>
      <c r="D83" s="5">
        <v>597</v>
      </c>
      <c r="E83" s="6">
        <f t="shared" si="4"/>
        <v>52.460456942003518</v>
      </c>
      <c r="F83" s="5">
        <v>541</v>
      </c>
      <c r="G83" s="6">
        <f t="shared" si="5"/>
        <v>47.539543057996489</v>
      </c>
    </row>
    <row r="84" spans="1:7" x14ac:dyDescent="0.2">
      <c r="A84" s="2"/>
      <c r="B84" s="2" t="s">
        <v>82</v>
      </c>
      <c r="C84" s="5">
        <f t="shared" si="3"/>
        <v>5459</v>
      </c>
      <c r="D84" s="5">
        <v>4411</v>
      </c>
      <c r="E84" s="6">
        <f t="shared" si="4"/>
        <v>80.802344751786038</v>
      </c>
      <c r="F84" s="5">
        <v>1048</v>
      </c>
      <c r="G84" s="6">
        <f t="shared" si="5"/>
        <v>19.197655248213959</v>
      </c>
    </row>
    <row r="85" spans="1:7" x14ac:dyDescent="0.2">
      <c r="A85" s="2"/>
      <c r="B85" s="2" t="s">
        <v>83</v>
      </c>
      <c r="C85" s="5">
        <f t="shared" si="3"/>
        <v>176</v>
      </c>
      <c r="D85" s="5">
        <v>66</v>
      </c>
      <c r="E85" s="6">
        <f t="shared" si="4"/>
        <v>37.5</v>
      </c>
      <c r="F85" s="5">
        <v>110</v>
      </c>
      <c r="G85" s="6">
        <f t="shared" si="5"/>
        <v>62.5</v>
      </c>
    </row>
    <row r="86" spans="1:7" x14ac:dyDescent="0.2">
      <c r="B86" s="2" t="s">
        <v>84</v>
      </c>
      <c r="C86" s="5">
        <f t="shared" si="3"/>
        <v>255</v>
      </c>
      <c r="D86" s="5">
        <v>151</v>
      </c>
      <c r="E86" s="6">
        <f t="shared" si="4"/>
        <v>59.215686274509807</v>
      </c>
      <c r="F86" s="5">
        <v>104</v>
      </c>
      <c r="G86" s="6">
        <f t="shared" si="5"/>
        <v>40.784313725490193</v>
      </c>
    </row>
    <row r="87" spans="1:7" x14ac:dyDescent="0.2">
      <c r="B87" s="2" t="s">
        <v>85</v>
      </c>
      <c r="C87" s="5">
        <f t="shared" si="3"/>
        <v>266</v>
      </c>
      <c r="D87" s="5">
        <v>142</v>
      </c>
      <c r="E87" s="6">
        <f t="shared" si="4"/>
        <v>53.383458646616546</v>
      </c>
      <c r="F87" s="5">
        <v>124</v>
      </c>
      <c r="G87" s="6">
        <f t="shared" si="5"/>
        <v>46.616541353383454</v>
      </c>
    </row>
    <row r="88" spans="1:7" x14ac:dyDescent="0.2">
      <c r="B88" s="2" t="s">
        <v>86</v>
      </c>
      <c r="C88" s="5">
        <f t="shared" si="3"/>
        <v>445</v>
      </c>
      <c r="D88" s="5">
        <v>267</v>
      </c>
      <c r="E88" s="6">
        <f t="shared" si="4"/>
        <v>60</v>
      </c>
      <c r="F88" s="5">
        <v>178</v>
      </c>
      <c r="G88" s="6">
        <f t="shared" si="5"/>
        <v>40</v>
      </c>
    </row>
    <row r="89" spans="1:7" x14ac:dyDescent="0.2">
      <c r="B89" s="2" t="s">
        <v>87</v>
      </c>
      <c r="C89" s="5">
        <f t="shared" si="3"/>
        <v>357</v>
      </c>
      <c r="D89" s="5">
        <v>175</v>
      </c>
      <c r="E89" s="6">
        <f t="shared" si="4"/>
        <v>49.019607843137251</v>
      </c>
      <c r="F89" s="5">
        <v>182</v>
      </c>
      <c r="G89" s="6">
        <f t="shared" si="5"/>
        <v>50.980392156862742</v>
      </c>
    </row>
    <row r="90" spans="1:7" x14ac:dyDescent="0.2">
      <c r="B90" s="2" t="s">
        <v>88</v>
      </c>
      <c r="C90" s="5">
        <f t="shared" si="3"/>
        <v>300</v>
      </c>
      <c r="D90" s="5">
        <v>176</v>
      </c>
      <c r="E90" s="6">
        <f t="shared" si="4"/>
        <v>58.666666666666664</v>
      </c>
      <c r="F90" s="5">
        <v>124</v>
      </c>
      <c r="G90" s="6">
        <f t="shared" si="5"/>
        <v>41.333333333333336</v>
      </c>
    </row>
    <row r="91" spans="1:7" x14ac:dyDescent="0.2">
      <c r="B91" s="2" t="s">
        <v>89</v>
      </c>
      <c r="C91" s="5">
        <f t="shared" si="3"/>
        <v>673</v>
      </c>
      <c r="D91" s="5">
        <v>210</v>
      </c>
      <c r="E91" s="6">
        <f t="shared" si="4"/>
        <v>31.203566121842496</v>
      </c>
      <c r="F91" s="5">
        <v>463</v>
      </c>
      <c r="G91" s="6">
        <f t="shared" si="5"/>
        <v>68.796433878157501</v>
      </c>
    </row>
    <row r="92" spans="1:7" x14ac:dyDescent="0.2">
      <c r="B92" s="2" t="s">
        <v>90</v>
      </c>
      <c r="C92" s="5">
        <f t="shared" si="3"/>
        <v>66</v>
      </c>
      <c r="D92" s="5">
        <v>14</v>
      </c>
      <c r="E92" s="6">
        <f t="shared" si="4"/>
        <v>21.212121212121211</v>
      </c>
      <c r="F92" s="5">
        <v>52</v>
      </c>
      <c r="G92" s="6">
        <f t="shared" si="5"/>
        <v>78.787878787878782</v>
      </c>
    </row>
    <row r="93" spans="1:7" x14ac:dyDescent="0.2">
      <c r="B93" s="2" t="s">
        <v>91</v>
      </c>
      <c r="C93" s="5">
        <f t="shared" si="3"/>
        <v>18</v>
      </c>
      <c r="D93" s="5">
        <v>6</v>
      </c>
      <c r="E93" s="6">
        <f t="shared" si="4"/>
        <v>33.333333333333329</v>
      </c>
      <c r="F93" s="5">
        <v>12</v>
      </c>
      <c r="G93" s="6">
        <f t="shared" si="5"/>
        <v>66.666666666666657</v>
      </c>
    </row>
    <row r="94" spans="1:7" s="11" customFormat="1" ht="21" customHeight="1" x14ac:dyDescent="0.2">
      <c r="A94" s="11" t="s">
        <v>92</v>
      </c>
      <c r="C94" s="15">
        <f t="shared" si="3"/>
        <v>2662</v>
      </c>
      <c r="D94" s="15">
        <f>SUM(D95:D101)</f>
        <v>1456</v>
      </c>
      <c r="E94" s="16">
        <f t="shared" si="4"/>
        <v>54.695717505634853</v>
      </c>
      <c r="F94" s="15">
        <f>SUM(F95:F101)</f>
        <v>1206</v>
      </c>
      <c r="G94" s="16">
        <f t="shared" si="5"/>
        <v>45.30428249436514</v>
      </c>
    </row>
    <row r="95" spans="1:7" ht="21" customHeight="1" x14ac:dyDescent="0.2">
      <c r="A95" s="2"/>
      <c r="B95" s="2" t="s">
        <v>93</v>
      </c>
      <c r="C95" s="5">
        <f t="shared" si="3"/>
        <v>373</v>
      </c>
      <c r="D95" s="5">
        <v>255</v>
      </c>
      <c r="E95" s="6">
        <f t="shared" si="4"/>
        <v>68.364611260053621</v>
      </c>
      <c r="F95" s="5">
        <v>118</v>
      </c>
      <c r="G95" s="6">
        <f t="shared" si="5"/>
        <v>31.635388739946379</v>
      </c>
    </row>
    <row r="96" spans="1:7" x14ac:dyDescent="0.2">
      <c r="A96" s="2"/>
      <c r="B96" s="2" t="s">
        <v>94</v>
      </c>
      <c r="C96" s="5">
        <f t="shared" si="3"/>
        <v>435</v>
      </c>
      <c r="D96" s="5">
        <v>244</v>
      </c>
      <c r="E96" s="6">
        <f t="shared" si="4"/>
        <v>56.09195402298851</v>
      </c>
      <c r="F96" s="5">
        <v>191</v>
      </c>
      <c r="G96" s="6">
        <f t="shared" si="5"/>
        <v>43.908045977011497</v>
      </c>
    </row>
    <row r="97" spans="1:7" x14ac:dyDescent="0.2">
      <c r="A97" s="2"/>
      <c r="B97" s="2" t="s">
        <v>95</v>
      </c>
      <c r="C97" s="5">
        <f t="shared" si="3"/>
        <v>1057</v>
      </c>
      <c r="D97" s="5">
        <v>627</v>
      </c>
      <c r="E97" s="6">
        <f t="shared" si="4"/>
        <v>59.318826868495748</v>
      </c>
      <c r="F97" s="5">
        <v>430</v>
      </c>
      <c r="G97" s="6">
        <f t="shared" si="5"/>
        <v>40.681173131504252</v>
      </c>
    </row>
    <row r="98" spans="1:7" x14ac:dyDescent="0.2">
      <c r="A98" s="2"/>
      <c r="B98" s="2" t="s">
        <v>96</v>
      </c>
      <c r="C98" s="5">
        <f t="shared" si="3"/>
        <v>112</v>
      </c>
      <c r="D98" s="5">
        <v>54</v>
      </c>
      <c r="E98" s="6">
        <f t="shared" si="4"/>
        <v>48.214285714285715</v>
      </c>
      <c r="F98" s="5">
        <v>58</v>
      </c>
      <c r="G98" s="6">
        <f t="shared" si="5"/>
        <v>51.785714285714292</v>
      </c>
    </row>
    <row r="99" spans="1:7" x14ac:dyDescent="0.2">
      <c r="A99" s="2"/>
      <c r="B99" s="2" t="s">
        <v>97</v>
      </c>
      <c r="C99" s="5">
        <f t="shared" si="3"/>
        <v>71</v>
      </c>
      <c r="D99" s="5">
        <v>38</v>
      </c>
      <c r="E99" s="6">
        <f t="shared" si="4"/>
        <v>53.521126760563376</v>
      </c>
      <c r="F99" s="5">
        <v>33</v>
      </c>
      <c r="G99" s="6">
        <f t="shared" si="5"/>
        <v>46.478873239436616</v>
      </c>
    </row>
    <row r="100" spans="1:7" x14ac:dyDescent="0.2">
      <c r="A100" s="2"/>
      <c r="B100" s="2" t="s">
        <v>98</v>
      </c>
      <c r="C100" s="5">
        <f t="shared" si="3"/>
        <v>387</v>
      </c>
      <c r="D100" s="5">
        <v>118</v>
      </c>
      <c r="E100" s="6">
        <f t="shared" si="4"/>
        <v>30.490956072351423</v>
      </c>
      <c r="F100" s="5">
        <v>269</v>
      </c>
      <c r="G100" s="6">
        <f t="shared" si="5"/>
        <v>69.509043927648577</v>
      </c>
    </row>
    <row r="101" spans="1:7" x14ac:dyDescent="0.2">
      <c r="B101" s="2" t="s">
        <v>99</v>
      </c>
      <c r="C101" s="5">
        <f t="shared" si="3"/>
        <v>227</v>
      </c>
      <c r="D101" s="5">
        <v>120</v>
      </c>
      <c r="E101" s="6">
        <f t="shared" si="4"/>
        <v>52.863436123348016</v>
      </c>
      <c r="F101" s="5">
        <v>107</v>
      </c>
      <c r="G101" s="6">
        <f t="shared" si="5"/>
        <v>47.136563876651984</v>
      </c>
    </row>
    <row r="102" spans="1:7" s="11" customFormat="1" ht="21" customHeight="1" x14ac:dyDescent="0.2">
      <c r="A102" s="11" t="s">
        <v>100</v>
      </c>
      <c r="C102" s="15">
        <f t="shared" si="3"/>
        <v>5124</v>
      </c>
      <c r="D102" s="15">
        <f>SUM(D103:D111)</f>
        <v>2773</v>
      </c>
      <c r="E102" s="16">
        <f t="shared" si="4"/>
        <v>54.117876658860261</v>
      </c>
      <c r="F102" s="15">
        <f>SUM(F103:F111)</f>
        <v>2351</v>
      </c>
      <c r="G102" s="16">
        <f t="shared" si="5"/>
        <v>45.882123341139739</v>
      </c>
    </row>
    <row r="103" spans="1:7" ht="21" customHeight="1" x14ac:dyDescent="0.2">
      <c r="A103" s="2"/>
      <c r="B103" s="2" t="s">
        <v>101</v>
      </c>
      <c r="C103" s="5">
        <f t="shared" si="3"/>
        <v>319</v>
      </c>
      <c r="D103" s="5">
        <v>125</v>
      </c>
      <c r="E103" s="6">
        <f t="shared" si="4"/>
        <v>39.184952978056423</v>
      </c>
      <c r="F103" s="5">
        <v>194</v>
      </c>
      <c r="G103" s="6">
        <f t="shared" si="5"/>
        <v>60.81504702194357</v>
      </c>
    </row>
    <row r="104" spans="1:7" x14ac:dyDescent="0.2">
      <c r="A104" s="2"/>
      <c r="B104" s="2" t="s">
        <v>102</v>
      </c>
      <c r="C104" s="5">
        <f t="shared" si="3"/>
        <v>138</v>
      </c>
      <c r="D104" s="5">
        <v>46</v>
      </c>
      <c r="E104" s="6">
        <f t="shared" si="4"/>
        <v>33.333333333333329</v>
      </c>
      <c r="F104" s="5">
        <v>92</v>
      </c>
      <c r="G104" s="6">
        <f t="shared" si="5"/>
        <v>66.666666666666657</v>
      </c>
    </row>
    <row r="105" spans="1:7" x14ac:dyDescent="0.2">
      <c r="A105" s="2"/>
      <c r="B105" s="2" t="s">
        <v>103</v>
      </c>
      <c r="C105" s="5">
        <f t="shared" si="3"/>
        <v>187</v>
      </c>
      <c r="D105" s="5">
        <v>79</v>
      </c>
      <c r="E105" s="6">
        <f t="shared" si="4"/>
        <v>42.245989304812838</v>
      </c>
      <c r="F105" s="5">
        <v>108</v>
      </c>
      <c r="G105" s="6">
        <f t="shared" si="5"/>
        <v>57.754010695187162</v>
      </c>
    </row>
    <row r="106" spans="1:7" x14ac:dyDescent="0.2">
      <c r="A106" s="2"/>
      <c r="B106" s="2" t="s">
        <v>104</v>
      </c>
      <c r="C106" s="5">
        <f t="shared" si="3"/>
        <v>285</v>
      </c>
      <c r="D106" s="5">
        <v>127</v>
      </c>
      <c r="E106" s="6">
        <f t="shared" si="4"/>
        <v>44.561403508771932</v>
      </c>
      <c r="F106" s="5">
        <v>158</v>
      </c>
      <c r="G106" s="6">
        <f t="shared" si="5"/>
        <v>55.438596491228068</v>
      </c>
    </row>
    <row r="107" spans="1:7" x14ac:dyDescent="0.2">
      <c r="A107" s="2"/>
      <c r="B107" s="2" t="s">
        <v>105</v>
      </c>
      <c r="C107" s="5">
        <f t="shared" si="3"/>
        <v>1231</v>
      </c>
      <c r="D107" s="5">
        <v>733</v>
      </c>
      <c r="E107" s="6">
        <f t="shared" si="4"/>
        <v>59.545085296506905</v>
      </c>
      <c r="F107" s="5">
        <v>498</v>
      </c>
      <c r="G107" s="6">
        <f t="shared" si="5"/>
        <v>40.454914703493095</v>
      </c>
    </row>
    <row r="108" spans="1:7" x14ac:dyDescent="0.2">
      <c r="A108" s="2"/>
      <c r="B108" s="2" t="s">
        <v>106</v>
      </c>
      <c r="C108" s="5">
        <f t="shared" si="3"/>
        <v>1895</v>
      </c>
      <c r="D108" s="5">
        <v>1120</v>
      </c>
      <c r="E108" s="6">
        <f t="shared" si="4"/>
        <v>59.102902374670187</v>
      </c>
      <c r="F108" s="5">
        <v>775</v>
      </c>
      <c r="G108" s="6">
        <f t="shared" si="5"/>
        <v>40.897097625329813</v>
      </c>
    </row>
    <row r="109" spans="1:7" x14ac:dyDescent="0.2">
      <c r="A109" s="2"/>
      <c r="B109" s="2" t="s">
        <v>107</v>
      </c>
      <c r="C109" s="5">
        <f t="shared" si="3"/>
        <v>449</v>
      </c>
      <c r="D109" s="5">
        <v>183</v>
      </c>
      <c r="E109" s="6">
        <f t="shared" si="4"/>
        <v>40.757238307349667</v>
      </c>
      <c r="F109" s="5">
        <v>266</v>
      </c>
      <c r="G109" s="6">
        <f t="shared" si="5"/>
        <v>59.242761692650333</v>
      </c>
    </row>
    <row r="110" spans="1:7" x14ac:dyDescent="0.2">
      <c r="B110" s="2" t="s">
        <v>108</v>
      </c>
      <c r="C110" s="5">
        <f t="shared" si="3"/>
        <v>277</v>
      </c>
      <c r="D110" s="5">
        <v>110</v>
      </c>
      <c r="E110" s="6">
        <f t="shared" si="4"/>
        <v>39.711191335740068</v>
      </c>
      <c r="F110" s="5">
        <v>167</v>
      </c>
      <c r="G110" s="6">
        <f t="shared" si="5"/>
        <v>60.288808664259932</v>
      </c>
    </row>
    <row r="111" spans="1:7" x14ac:dyDescent="0.2">
      <c r="B111" s="2" t="s">
        <v>109</v>
      </c>
      <c r="C111" s="5">
        <f t="shared" si="3"/>
        <v>343</v>
      </c>
      <c r="D111" s="5">
        <v>250</v>
      </c>
      <c r="E111" s="6">
        <f t="shared" si="4"/>
        <v>72.886297376093296</v>
      </c>
      <c r="F111" s="5">
        <v>93</v>
      </c>
      <c r="G111" s="6">
        <f t="shared" si="5"/>
        <v>27.113702623906704</v>
      </c>
    </row>
    <row r="112" spans="1:7" x14ac:dyDescent="0.2">
      <c r="A112" s="4"/>
      <c r="B112" s="4"/>
      <c r="C112" s="4"/>
      <c r="D112" s="4"/>
      <c r="E112" s="4"/>
      <c r="F112" s="4"/>
      <c r="G112" s="4"/>
    </row>
    <row r="113" spans="1:7" x14ac:dyDescent="0.2">
      <c r="A113" s="26" t="s">
        <v>110</v>
      </c>
      <c r="B113" s="26"/>
      <c r="C113" s="26"/>
      <c r="D113" s="26"/>
      <c r="E113" s="26"/>
      <c r="F113" s="26"/>
      <c r="G113" s="26"/>
    </row>
    <row r="114" spans="1:7" x14ac:dyDescent="0.2">
      <c r="A114" s="7" t="s">
        <v>117</v>
      </c>
      <c r="B114" s="7"/>
      <c r="C114" s="7"/>
      <c r="D114" s="7"/>
      <c r="E114" s="7"/>
      <c r="F114" s="7"/>
      <c r="G114" s="7"/>
    </row>
    <row r="115" spans="1:7" ht="24" customHeight="1" x14ac:dyDescent="0.2">
      <c r="A115" s="21" t="s">
        <v>116</v>
      </c>
      <c r="B115" s="21"/>
      <c r="C115" s="21"/>
      <c r="D115" s="21"/>
      <c r="E115" s="21"/>
      <c r="F115" s="21"/>
      <c r="G115" s="21"/>
    </row>
    <row r="116" spans="1:7" x14ac:dyDescent="0.2">
      <c r="A116" s="18" t="s">
        <v>111</v>
      </c>
      <c r="B116" s="18"/>
      <c r="C116" s="18"/>
      <c r="D116" s="18"/>
      <c r="E116" s="18"/>
      <c r="F116" s="18"/>
      <c r="G116" s="18"/>
    </row>
    <row r="117" spans="1:7" x14ac:dyDescent="0.2">
      <c r="A117" s="18" t="s">
        <v>112</v>
      </c>
      <c r="B117" s="18"/>
      <c r="C117" s="18"/>
      <c r="D117" s="18"/>
      <c r="E117" s="18"/>
      <c r="F117" s="18"/>
      <c r="G117" s="18"/>
    </row>
  </sheetData>
  <mergeCells count="11">
    <mergeCell ref="A117:G117"/>
    <mergeCell ref="F4:G4"/>
    <mergeCell ref="A115:G115"/>
    <mergeCell ref="A116:G116"/>
    <mergeCell ref="A1:G1"/>
    <mergeCell ref="A2:G2"/>
    <mergeCell ref="A3:G3"/>
    <mergeCell ref="A113:G113"/>
    <mergeCell ref="A5:B5"/>
    <mergeCell ref="A7:B7"/>
    <mergeCell ref="D4:E4"/>
  </mergeCells>
  <phoneticPr fontId="4" type="noConversion"/>
  <pageMargins left="0.7" right="0.7" top="0.75" bottom="0.75" header="0.3" footer="0.3"/>
  <pageSetup scale="87" orientation="portrait" r:id="rId1"/>
  <headerFooter alignWithMargins="0"/>
  <rowBreaks count="2" manualBreakCount="2">
    <brk id="38" max="6" man="1"/>
    <brk id="77" max="6" man="1"/>
  </rowBreaks>
  <ignoredErrors>
    <ignoredError sqref="E7 E9 E15 E59 E22 E78 E29 E67 E39 E94 E102 E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H-14A</vt:lpstr>
      <vt:lpstr>'Table H-14A'!Print_Area</vt:lpstr>
      <vt:lpstr>'Table H-14A'!Print_Titles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2018-01-25T16:04:45Z</cp:lastPrinted>
  <dcterms:created xsi:type="dcterms:W3CDTF">2005-10-17T17:44:27Z</dcterms:created>
  <dcterms:modified xsi:type="dcterms:W3CDTF">2018-01-29T18:59:01Z</dcterms:modified>
</cp:coreProperties>
</file>