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H-14" sheetId="3" r:id="rId1"/>
  </sheets>
  <definedNames>
    <definedName name="_xlnm.Print_Area" localSheetId="0">'Table H-14'!$A$1:$G$118</definedName>
    <definedName name="_xlnm.Print_Titles" localSheetId="0">'Table H-14'!$1:$5</definedName>
  </definedNames>
  <calcPr calcId="171027"/>
</workbook>
</file>

<file path=xl/calcChain.xml><?xml version="1.0" encoding="utf-8"?>
<calcChain xmlns="http://schemas.openxmlformats.org/spreadsheetml/2006/main">
  <c r="C112" i="3" l="1"/>
  <c r="G112" i="3" s="1"/>
  <c r="C111" i="3"/>
  <c r="E111" i="3" s="1"/>
  <c r="C110" i="3"/>
  <c r="G110" i="3" s="1"/>
  <c r="C109" i="3"/>
  <c r="E109" i="3" s="1"/>
  <c r="G108" i="3"/>
  <c r="C108" i="3"/>
  <c r="E108" i="3" s="1"/>
  <c r="C107" i="3"/>
  <c r="E107" i="3" s="1"/>
  <c r="C106" i="3"/>
  <c r="G106" i="3" s="1"/>
  <c r="C105" i="3"/>
  <c r="E105" i="3" s="1"/>
  <c r="G104" i="3"/>
  <c r="E104" i="3"/>
  <c r="C104" i="3"/>
  <c r="F103" i="3"/>
  <c r="D103" i="3"/>
  <c r="G102" i="3"/>
  <c r="C102" i="3"/>
  <c r="E102" i="3" s="1"/>
  <c r="C101" i="3"/>
  <c r="E101" i="3" s="1"/>
  <c r="C100" i="3"/>
  <c r="G100" i="3" s="1"/>
  <c r="C99" i="3"/>
  <c r="G99" i="3" s="1"/>
  <c r="G98" i="3"/>
  <c r="C98" i="3"/>
  <c r="E98" i="3" s="1"/>
  <c r="C97" i="3"/>
  <c r="E97" i="3" s="1"/>
  <c r="C96" i="3"/>
  <c r="G96" i="3" s="1"/>
  <c r="C95" i="3"/>
  <c r="G95" i="3" s="1"/>
  <c r="F94" i="3"/>
  <c r="D94" i="3"/>
  <c r="C93" i="3"/>
  <c r="E93" i="3" s="1"/>
  <c r="G92" i="3"/>
  <c r="C92" i="3"/>
  <c r="E92" i="3" s="1"/>
  <c r="C91" i="3"/>
  <c r="E91" i="3" s="1"/>
  <c r="C90" i="3"/>
  <c r="G90" i="3" s="1"/>
  <c r="C89" i="3"/>
  <c r="E89" i="3" s="1"/>
  <c r="G88" i="3"/>
  <c r="E88" i="3"/>
  <c r="C88" i="3"/>
  <c r="C87" i="3"/>
  <c r="E87" i="3" s="1"/>
  <c r="C86" i="3"/>
  <c r="G86" i="3" s="1"/>
  <c r="G85" i="3"/>
  <c r="C85" i="3"/>
  <c r="E85" i="3" s="1"/>
  <c r="C84" i="3"/>
  <c r="G84" i="3" s="1"/>
  <c r="C83" i="3"/>
  <c r="E83" i="3" s="1"/>
  <c r="C82" i="3"/>
  <c r="G82" i="3" s="1"/>
  <c r="C81" i="3"/>
  <c r="E81" i="3" s="1"/>
  <c r="C80" i="3"/>
  <c r="G80" i="3" s="1"/>
  <c r="C79" i="3"/>
  <c r="E79" i="3" s="1"/>
  <c r="F78" i="3"/>
  <c r="D78" i="3"/>
  <c r="C77" i="3"/>
  <c r="E77" i="3" s="1"/>
  <c r="C76" i="3"/>
  <c r="G76" i="3" s="1"/>
  <c r="C75" i="3"/>
  <c r="E75" i="3" s="1"/>
  <c r="G74" i="3"/>
  <c r="E74" i="3"/>
  <c r="C74" i="3"/>
  <c r="C73" i="3"/>
  <c r="E73" i="3" s="1"/>
  <c r="C72" i="3"/>
  <c r="G72" i="3" s="1"/>
  <c r="G71" i="3"/>
  <c r="C71" i="3"/>
  <c r="E71" i="3" s="1"/>
  <c r="C70" i="3"/>
  <c r="G70" i="3" s="1"/>
  <c r="C69" i="3"/>
  <c r="E69" i="3" s="1"/>
  <c r="C68" i="3"/>
  <c r="G68" i="3" s="1"/>
  <c r="F67" i="3"/>
  <c r="D67" i="3"/>
  <c r="C66" i="3"/>
  <c r="G66" i="3" s="1"/>
  <c r="C65" i="3"/>
  <c r="E65" i="3" s="1"/>
  <c r="G64" i="3"/>
  <c r="C64" i="3"/>
  <c r="E64" i="3" s="1"/>
  <c r="C63" i="3"/>
  <c r="E63" i="3" s="1"/>
  <c r="C62" i="3"/>
  <c r="G62" i="3" s="1"/>
  <c r="C61" i="3"/>
  <c r="E61" i="3" s="1"/>
  <c r="G60" i="3"/>
  <c r="E60" i="3"/>
  <c r="C60" i="3"/>
  <c r="F59" i="3"/>
  <c r="D59" i="3"/>
  <c r="G58" i="3"/>
  <c r="C58" i="3"/>
  <c r="E58" i="3" s="1"/>
  <c r="C57" i="3"/>
  <c r="E57" i="3" s="1"/>
  <c r="C56" i="3"/>
  <c r="G56" i="3" s="1"/>
  <c r="C55" i="3"/>
  <c r="E55" i="3" s="1"/>
  <c r="G54" i="3"/>
  <c r="E54" i="3"/>
  <c r="C54" i="3"/>
  <c r="C53" i="3"/>
  <c r="E53" i="3" s="1"/>
  <c r="C52" i="3"/>
  <c r="G52" i="3" s="1"/>
  <c r="G51" i="3"/>
  <c r="C51" i="3"/>
  <c r="E51" i="3" s="1"/>
  <c r="C50" i="3"/>
  <c r="G50" i="3" s="1"/>
  <c r="F49" i="3"/>
  <c r="D49" i="3"/>
  <c r="G48" i="3"/>
  <c r="E48" i="3"/>
  <c r="C48" i="3"/>
  <c r="C47" i="3"/>
  <c r="E47" i="3" s="1"/>
  <c r="C46" i="3"/>
  <c r="G46" i="3" s="1"/>
  <c r="G45" i="3"/>
  <c r="C45" i="3"/>
  <c r="E45" i="3" s="1"/>
  <c r="C44" i="3"/>
  <c r="G44" i="3" s="1"/>
  <c r="C43" i="3"/>
  <c r="E43" i="3" s="1"/>
  <c r="C42" i="3"/>
  <c r="G42" i="3" s="1"/>
  <c r="C41" i="3"/>
  <c r="E41" i="3" s="1"/>
  <c r="C40" i="3"/>
  <c r="F39" i="3"/>
  <c r="D39" i="3"/>
  <c r="C38" i="3"/>
  <c r="G38" i="3" s="1"/>
  <c r="C37" i="3"/>
  <c r="E37" i="3" s="1"/>
  <c r="C36" i="3"/>
  <c r="G36" i="3" s="1"/>
  <c r="C35" i="3"/>
  <c r="E35" i="3" s="1"/>
  <c r="C34" i="3"/>
  <c r="G34" i="3" s="1"/>
  <c r="C33" i="3"/>
  <c r="E33" i="3" s="1"/>
  <c r="C32" i="3"/>
  <c r="G32" i="3" s="1"/>
  <c r="C31" i="3"/>
  <c r="E31" i="3" s="1"/>
  <c r="G30" i="3"/>
  <c r="C30" i="3"/>
  <c r="E30" i="3" s="1"/>
  <c r="F29" i="3"/>
  <c r="D29" i="3"/>
  <c r="D7" i="3" s="1"/>
  <c r="C28" i="3"/>
  <c r="G28" i="3" s="1"/>
  <c r="C27" i="3"/>
  <c r="E27" i="3" s="1"/>
  <c r="C26" i="3"/>
  <c r="G26" i="3" s="1"/>
  <c r="C25" i="3"/>
  <c r="G25" i="3" s="1"/>
  <c r="C24" i="3"/>
  <c r="G24" i="3" s="1"/>
  <c r="C23" i="3"/>
  <c r="E23" i="3" s="1"/>
  <c r="F22" i="3"/>
  <c r="D22" i="3"/>
  <c r="C21" i="3"/>
  <c r="E21" i="3" s="1"/>
  <c r="C20" i="3"/>
  <c r="G20" i="3" s="1"/>
  <c r="C19" i="3"/>
  <c r="G19" i="3" s="1"/>
  <c r="G18" i="3"/>
  <c r="C18" i="3"/>
  <c r="E18" i="3" s="1"/>
  <c r="C17" i="3"/>
  <c r="E17" i="3" s="1"/>
  <c r="C16" i="3"/>
  <c r="G16" i="3" s="1"/>
  <c r="F15" i="3"/>
  <c r="D15" i="3"/>
  <c r="C14" i="3"/>
  <c r="G14" i="3" s="1"/>
  <c r="G13" i="3"/>
  <c r="C13" i="3"/>
  <c r="E13" i="3" s="1"/>
  <c r="G12" i="3"/>
  <c r="E12" i="3"/>
  <c r="C12" i="3"/>
  <c r="C11" i="3"/>
  <c r="G11" i="3" s="1"/>
  <c r="C10" i="3"/>
  <c r="G10" i="3" s="1"/>
  <c r="F9" i="3"/>
  <c r="D9" i="3"/>
  <c r="E25" i="3" l="1"/>
  <c r="G35" i="3"/>
  <c r="E38" i="3"/>
  <c r="C39" i="3"/>
  <c r="E39" i="3" s="1"/>
  <c r="G41" i="3"/>
  <c r="E44" i="3"/>
  <c r="E50" i="3"/>
  <c r="E70" i="3"/>
  <c r="G81" i="3"/>
  <c r="E84" i="3"/>
  <c r="C9" i="3"/>
  <c r="G9" i="3" s="1"/>
  <c r="E19" i="3"/>
  <c r="E24" i="3"/>
  <c r="E28" i="3"/>
  <c r="G31" i="3"/>
  <c r="E34" i="3"/>
  <c r="E40" i="3"/>
  <c r="G65" i="3"/>
  <c r="E80" i="3"/>
  <c r="G93" i="3"/>
  <c r="E95" i="3"/>
  <c r="E99" i="3"/>
  <c r="G109" i="3"/>
  <c r="E112" i="3"/>
  <c r="G40" i="3"/>
  <c r="G55" i="3"/>
  <c r="G61" i="3"/>
  <c r="G75" i="3"/>
  <c r="G89" i="3"/>
  <c r="G105" i="3"/>
  <c r="G49" i="3"/>
  <c r="G78" i="3"/>
  <c r="E11" i="3"/>
  <c r="F7" i="3"/>
  <c r="C7" i="3" s="1"/>
  <c r="E7" i="3" s="1"/>
  <c r="E10" i="3"/>
  <c r="E14" i="3"/>
  <c r="E16" i="3"/>
  <c r="G17" i="3"/>
  <c r="E20" i="3"/>
  <c r="G21" i="3"/>
  <c r="G23" i="3"/>
  <c r="E26" i="3"/>
  <c r="G27" i="3"/>
  <c r="C29" i="3"/>
  <c r="E29" i="3" s="1"/>
  <c r="E32" i="3"/>
  <c r="G33" i="3"/>
  <c r="E36" i="3"/>
  <c r="G37" i="3"/>
  <c r="E42" i="3"/>
  <c r="G43" i="3"/>
  <c r="E46" i="3"/>
  <c r="G47" i="3"/>
  <c r="C49" i="3"/>
  <c r="E49" i="3" s="1"/>
  <c r="E52" i="3"/>
  <c r="G53" i="3"/>
  <c r="E56" i="3"/>
  <c r="G57" i="3"/>
  <c r="C59" i="3"/>
  <c r="E59" i="3" s="1"/>
  <c r="E62" i="3"/>
  <c r="G63" i="3"/>
  <c r="E66" i="3"/>
  <c r="E68" i="3"/>
  <c r="G69" i="3"/>
  <c r="E72" i="3"/>
  <c r="G73" i="3"/>
  <c r="E76" i="3"/>
  <c r="G77" i="3"/>
  <c r="G79" i="3"/>
  <c r="E82" i="3"/>
  <c r="G83" i="3"/>
  <c r="E86" i="3"/>
  <c r="G87" i="3"/>
  <c r="E90" i="3"/>
  <c r="G91" i="3"/>
  <c r="E96" i="3"/>
  <c r="G97" i="3"/>
  <c r="E100" i="3"/>
  <c r="G101" i="3"/>
  <c r="C103" i="3"/>
  <c r="E103" i="3" s="1"/>
  <c r="E106" i="3"/>
  <c r="G107" i="3"/>
  <c r="E110" i="3"/>
  <c r="G111" i="3"/>
  <c r="C15" i="3"/>
  <c r="G15" i="3" s="1"/>
  <c r="C67" i="3"/>
  <c r="G67" i="3" s="1"/>
  <c r="C22" i="3"/>
  <c r="G22" i="3" s="1"/>
  <c r="C78" i="3"/>
  <c r="E78" i="3" s="1"/>
  <c r="C94" i="3"/>
  <c r="E94" i="3" s="1"/>
  <c r="G59" i="3" l="1"/>
  <c r="E9" i="3"/>
  <c r="G94" i="3"/>
  <c r="G39" i="3"/>
  <c r="E22" i="3"/>
  <c r="G7" i="3"/>
  <c r="E15" i="3"/>
  <c r="G103" i="3"/>
  <c r="G29" i="3"/>
  <c r="E67" i="3"/>
</calcChain>
</file>

<file path=xl/sharedStrings.xml><?xml version="1.0" encoding="utf-8"?>
<sst xmlns="http://schemas.openxmlformats.org/spreadsheetml/2006/main" count="121" uniqueCount="119">
  <si>
    <t>Table H-14.</t>
  </si>
  <si>
    <t>For the 12-Month Period Ending September 30, 2017</t>
  </si>
  <si>
    <r>
      <t>Detained and Never Released</t>
    </r>
    <r>
      <rPr>
        <b/>
        <vertAlign val="superscript"/>
        <sz val="10"/>
        <rFont val="Arial"/>
        <family val="2"/>
      </rPr>
      <t>2</t>
    </r>
  </si>
  <si>
    <r>
      <t>Released</t>
    </r>
    <r>
      <rPr>
        <b/>
        <vertAlign val="superscript"/>
        <sz val="10"/>
        <rFont val="Arial"/>
        <family val="2"/>
      </rPr>
      <t>3</t>
    </r>
  </si>
  <si>
    <t>Circuit and District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</si>
  <si>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</si>
  <si>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</si>
  <si>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</si>
  <si>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</si>
  <si>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</si>
  <si>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</si>
  <si>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</si>
  <si>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</si>
  <si>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</si>
  <si>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</si>
  <si>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</si>
  <si>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</si>
  <si>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</si>
  <si>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</si>
  <si>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</si>
  <si>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</si>
  <si>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</si>
  <si>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</si>
  <si>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</si>
  <si>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</si>
  <si>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</si>
  <si>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</si>
  <si>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</si>
  <si>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</si>
  <si>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</si>
  <si>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</si>
  <si>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</si>
  <si>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</si>
  <si>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</si>
  <si>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</si>
  <si>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</si>
  <si>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</si>
  <si>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</si>
  <si>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</si>
  <si>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</si>
  <si>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</si>
  <si>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</si>
  <si>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</si>
  <si>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</si>
  <si>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</si>
  <si>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</si>
  <si>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</si>
  <si>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</si>
  <si>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</si>
  <si>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</si>
  <si>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</si>
  <si>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</si>
  <si>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</si>
  <si>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</si>
  <si>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</si>
  <si>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</si>
  <si>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</si>
  <si>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</si>
  <si>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</si>
  <si>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</si>
  <si>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</si>
  <si>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</si>
  <si>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</si>
  <si>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</si>
  <si>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</si>
  <si>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</si>
  <si>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</si>
  <si>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</si>
  <si>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</si>
  <si>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</si>
  <si>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</si>
  <si>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</si>
  <si>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</si>
  <si>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</si>
  <si>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</si>
  <si>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</si>
  <si>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</si>
  <si>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</si>
  <si>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</si>
  <si>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</si>
  <si>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</si>
  <si>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</si>
  <si>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</si>
  <si>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</si>
  <si>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</si>
  <si>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</si>
  <si>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</si>
  <si>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</si>
  <si>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</si>
  <si>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</si>
  <si>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</si>
  <si>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</si>
  <si>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</si>
  <si>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</si>
  <si>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</si>
  <si>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</si>
  <si>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</si>
  <si>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</si>
  <si>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</si>
  <si>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</si>
  <si>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</si>
  <si>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</si>
  <si>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</si>
  <si>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</si>
  <si>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</si>
  <si>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</si>
  <si>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</si>
  <si>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</si>
  <si>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</si>
  <si>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</si>
  <si>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</si>
  <si>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</si>
  <si>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</si>
  <si>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2 </t>
    </r>
    <r>
      <rPr>
        <sz val="8"/>
        <rFont val="Arial"/>
        <family val="2"/>
      </rPr>
      <t>Includes data reported for previous periods as "never released."</t>
    </r>
  </si>
  <si>
    <r>
      <t xml:space="preserve">3 </t>
    </r>
    <r>
      <rPr>
        <sz val="8"/>
        <rFont val="Arial"/>
        <family val="2"/>
      </rPr>
      <t>Includes data reported for previous periods as "later released," "released and later detained," and "never detained."</t>
    </r>
  </si>
  <si>
    <r>
      <t>Cases</t>
    </r>
    <r>
      <rPr>
        <b/>
        <vertAlign val="superscript"/>
        <sz val="10"/>
        <rFont val="Arial"/>
        <family val="2"/>
      </rPr>
      <t>1</t>
    </r>
  </si>
  <si>
    <t>U.S. District Courts––Pretrial Services Release and Detention</t>
  </si>
  <si>
    <t>Includes data reported for previous periods on Table H-9.</t>
  </si>
  <si>
    <r>
      <t>1</t>
    </r>
    <r>
      <rPr>
        <sz val="8"/>
        <color indexed="8"/>
        <rFont val="Arial"/>
        <family val="2"/>
      </rPr>
      <t xml:space="preserve"> Data represent defendants whose cases were activated during the 12-month period. Excludes dismissals, cases in which release is not possible within 90 days, transfers out, and cases that were later converted to diversion cases during the period.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</si>
</sst>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left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5" fillId="0" borderId="0" xfId="1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left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AI118"/>
  <sheetViews>
    <sheetView tabSelected="1" topLeftCell="A83" zoomScaleNormal="100" workbookViewId="0">
      <selection activeCell="A116" sqref="A116:G116"/>
    </sheetView>
  </sheetViews>
  <sheetFormatPr defaultRowHeight="12.75" x14ac:dyDescent="0.2"/>
  <cols>
    <col min="1" max="1" width="5" customWidth="1"/>
    <col min="2" max="2" width="10" customWidth="1"/>
    <col min="3" max="3" width="10.5703125" customWidth="1"/>
    <col min="4" max="4" width="15.140625" customWidth="1"/>
    <col min="5" max="5" width="12.5703125" customWidth="1"/>
    <col min="6" max="6" width="15.140625" customWidth="1"/>
    <col min="7" max="7" width="12.140625" customWidth="1"/>
    <col min="8" max="8" width="13.5703125" customWidth="1"/>
    <col min="9" max="10" width="14" customWidth="1"/>
  </cols>
  <sheetData>
    <row r="1" spans="1:35" s="1" customFormat="1" ht="15.75" x14ac:dyDescent="0.25">
      <c r="A1" s="18" t="s">
        <v>0</v>
      </c>
      <c r="B1" s="18"/>
      <c r="C1" s="19"/>
      <c r="D1" s="19"/>
      <c r="E1" s="19"/>
      <c r="F1" s="19"/>
      <c r="G1" s="1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.75" x14ac:dyDescent="0.25">
      <c r="A2" s="20" t="s">
        <v>116</v>
      </c>
      <c r="B2" s="20"/>
      <c r="C2" s="20"/>
      <c r="D2" s="20"/>
      <c r="E2" s="20"/>
      <c r="F2" s="20"/>
      <c r="G2" s="2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.75" x14ac:dyDescent="0.25">
      <c r="A3" s="20" t="s">
        <v>1</v>
      </c>
      <c r="B3" s="20"/>
      <c r="C3" s="20"/>
      <c r="D3" s="21"/>
      <c r="E3" s="21"/>
      <c r="F3" s="21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11" customFormat="1" ht="28.15" customHeight="1" x14ac:dyDescent="0.2">
      <c r="A4" s="8"/>
      <c r="B4" s="9"/>
      <c r="C4" s="10"/>
      <c r="D4" s="27" t="s">
        <v>2</v>
      </c>
      <c r="E4" s="28"/>
      <c r="F4" s="29" t="s">
        <v>3</v>
      </c>
      <c r="G4" s="30"/>
    </row>
    <row r="5" spans="1:35" s="11" customFormat="1" ht="25.7" customHeight="1" x14ac:dyDescent="0.2">
      <c r="A5" s="23" t="s">
        <v>4</v>
      </c>
      <c r="B5" s="24"/>
      <c r="C5" s="12" t="s">
        <v>115</v>
      </c>
      <c r="D5" s="13" t="s">
        <v>5</v>
      </c>
      <c r="E5" s="13" t="s">
        <v>6</v>
      </c>
      <c r="F5" s="14" t="s">
        <v>5</v>
      </c>
      <c r="G5" s="12" t="s">
        <v>6</v>
      </c>
    </row>
    <row r="6" spans="1:35" ht="14.25" customHeight="1" x14ac:dyDescent="0.2"/>
    <row r="7" spans="1:35" s="11" customFormat="1" x14ac:dyDescent="0.2">
      <c r="A7" s="25" t="s">
        <v>7</v>
      </c>
      <c r="B7" s="25"/>
      <c r="C7" s="15">
        <f>SUM(D7,F7)</f>
        <v>80585</v>
      </c>
      <c r="D7" s="15">
        <f>SUM(D9,D15,D22,D29,D39,D49,D59,D67,D78,D94,D103)</f>
        <v>58349</v>
      </c>
      <c r="E7" s="16">
        <f>IF(D7=0,".0",D7/C7*100)</f>
        <v>72.406775454489051</v>
      </c>
      <c r="F7" s="15">
        <f>SUM(F9,F15,F22,F29,F39,F49,F59,F67,F78,F94,F103)</f>
        <v>22236</v>
      </c>
      <c r="G7" s="16">
        <f>IF(F7=0,".0",F7/C7*100)</f>
        <v>27.593224545510953</v>
      </c>
    </row>
    <row r="8" spans="1:35" s="11" customFormat="1" x14ac:dyDescent="0.2">
      <c r="C8" s="15"/>
      <c r="D8" s="15"/>
      <c r="E8" s="17"/>
      <c r="F8" s="15"/>
      <c r="G8" s="17"/>
    </row>
    <row r="9" spans="1:35" s="11" customFormat="1" ht="17.45" customHeight="1" x14ac:dyDescent="0.2">
      <c r="A9" s="11" t="s">
        <v>8</v>
      </c>
      <c r="C9" s="15">
        <f>SUM(C10:C14)</f>
        <v>2138</v>
      </c>
      <c r="D9" s="15">
        <f>SUM(D10:D14)</f>
        <v>1369</v>
      </c>
      <c r="E9" s="16">
        <f t="shared" ref="E9:E72" si="0">IF(D9=0,".0",D9/C9*100)</f>
        <v>64.031805425631433</v>
      </c>
      <c r="F9" s="15">
        <f>SUM(F10:F14)</f>
        <v>769</v>
      </c>
      <c r="G9" s="16">
        <f t="shared" ref="G9:G72" si="1">IF(F9=0,".0",F9/C9*100)</f>
        <v>35.968194574368567</v>
      </c>
    </row>
    <row r="10" spans="1:35" ht="21" customHeight="1" x14ac:dyDescent="0.2">
      <c r="A10" s="2"/>
      <c r="B10" s="2" t="s">
        <v>9</v>
      </c>
      <c r="C10" s="5">
        <f>SUM(D10,F10)</f>
        <v>195</v>
      </c>
      <c r="D10" s="5">
        <v>90</v>
      </c>
      <c r="E10" s="6">
        <f t="shared" si="0"/>
        <v>46.153846153846153</v>
      </c>
      <c r="F10" s="5">
        <v>105</v>
      </c>
      <c r="G10" s="6">
        <f t="shared" si="1"/>
        <v>53.846153846153847</v>
      </c>
    </row>
    <row r="11" spans="1:35" x14ac:dyDescent="0.2">
      <c r="A11" s="2"/>
      <c r="B11" s="2" t="s">
        <v>10</v>
      </c>
      <c r="C11" s="5">
        <f>SUM(D11,F11)</f>
        <v>489</v>
      </c>
      <c r="D11" s="5">
        <v>268</v>
      </c>
      <c r="E11" s="6">
        <f t="shared" si="0"/>
        <v>54.805725971370144</v>
      </c>
      <c r="F11" s="5">
        <v>221</v>
      </c>
      <c r="G11" s="6">
        <f t="shared" si="1"/>
        <v>45.194274028629856</v>
      </c>
    </row>
    <row r="12" spans="1:35" x14ac:dyDescent="0.2">
      <c r="A12" s="2"/>
      <c r="B12" s="2" t="s">
        <v>11</v>
      </c>
      <c r="C12" s="5">
        <f>SUM(D12,F12)</f>
        <v>176</v>
      </c>
      <c r="D12" s="5">
        <v>99</v>
      </c>
      <c r="E12" s="6">
        <f t="shared" si="0"/>
        <v>56.25</v>
      </c>
      <c r="F12" s="5">
        <v>77</v>
      </c>
      <c r="G12" s="6">
        <f t="shared" si="1"/>
        <v>43.75</v>
      </c>
    </row>
    <row r="13" spans="1:35" x14ac:dyDescent="0.2">
      <c r="A13" s="2"/>
      <c r="B13" s="2" t="s">
        <v>12</v>
      </c>
      <c r="C13" s="5">
        <f>SUM(D13,F13)</f>
        <v>117</v>
      </c>
      <c r="D13" s="5">
        <v>70</v>
      </c>
      <c r="E13" s="6">
        <f t="shared" si="0"/>
        <v>59.82905982905983</v>
      </c>
      <c r="F13" s="5">
        <v>47</v>
      </c>
      <c r="G13" s="6">
        <f t="shared" si="1"/>
        <v>40.17094017094017</v>
      </c>
    </row>
    <row r="14" spans="1:35" x14ac:dyDescent="0.2">
      <c r="A14" s="2"/>
      <c r="B14" s="2" t="s">
        <v>13</v>
      </c>
      <c r="C14" s="5">
        <f>SUM(D14,F14)</f>
        <v>1161</v>
      </c>
      <c r="D14" s="5">
        <v>842</v>
      </c>
      <c r="E14" s="6">
        <f t="shared" si="0"/>
        <v>72.523686477174849</v>
      </c>
      <c r="F14" s="5">
        <v>319</v>
      </c>
      <c r="G14" s="6">
        <f t="shared" si="1"/>
        <v>27.476313522825151</v>
      </c>
    </row>
    <row r="15" spans="1:35" s="11" customFormat="1" ht="21" customHeight="1" x14ac:dyDescent="0.2">
      <c r="A15" s="11" t="s">
        <v>14</v>
      </c>
      <c r="C15" s="15">
        <f>SUM(C16:C21)</f>
        <v>3727</v>
      </c>
      <c r="D15" s="15">
        <f>SUM(D16:D21)</f>
        <v>2047</v>
      </c>
      <c r="E15" s="16">
        <f t="shared" si="0"/>
        <v>54.923530990072443</v>
      </c>
      <c r="F15" s="15">
        <f>SUM(F16:F21)</f>
        <v>1680</v>
      </c>
      <c r="G15" s="16">
        <f t="shared" si="1"/>
        <v>45.076469009927557</v>
      </c>
    </row>
    <row r="16" spans="1:35" ht="21" customHeight="1" x14ac:dyDescent="0.2">
      <c r="A16" s="2"/>
      <c r="B16" s="2" t="s">
        <v>15</v>
      </c>
      <c r="C16" s="5">
        <f t="shared" ref="C16:C21" si="2">SUM(D16,F16)</f>
        <v>321</v>
      </c>
      <c r="D16" s="5">
        <v>153</v>
      </c>
      <c r="E16" s="6">
        <f t="shared" si="0"/>
        <v>47.663551401869157</v>
      </c>
      <c r="F16" s="5">
        <v>168</v>
      </c>
      <c r="G16" s="6">
        <f t="shared" si="1"/>
        <v>52.336448598130836</v>
      </c>
    </row>
    <row r="17" spans="1:7" x14ac:dyDescent="0.2">
      <c r="A17" s="2"/>
      <c r="B17" s="2" t="s">
        <v>16</v>
      </c>
      <c r="C17" s="5">
        <f t="shared" si="2"/>
        <v>375</v>
      </c>
      <c r="D17" s="5">
        <v>232</v>
      </c>
      <c r="E17" s="6">
        <f t="shared" si="0"/>
        <v>61.866666666666667</v>
      </c>
      <c r="F17" s="5">
        <v>143</v>
      </c>
      <c r="G17" s="6">
        <f t="shared" si="1"/>
        <v>38.133333333333333</v>
      </c>
    </row>
    <row r="18" spans="1:7" x14ac:dyDescent="0.2">
      <c r="A18" s="2"/>
      <c r="B18" s="2" t="s">
        <v>17</v>
      </c>
      <c r="C18" s="5">
        <f t="shared" si="2"/>
        <v>781</v>
      </c>
      <c r="D18" s="5">
        <v>417</v>
      </c>
      <c r="E18" s="6">
        <f t="shared" si="0"/>
        <v>53.393085787451987</v>
      </c>
      <c r="F18" s="5">
        <v>364</v>
      </c>
      <c r="G18" s="6">
        <f t="shared" si="1"/>
        <v>46.60691421254802</v>
      </c>
    </row>
    <row r="19" spans="1:7" x14ac:dyDescent="0.2">
      <c r="A19" s="2"/>
      <c r="B19" s="2" t="s">
        <v>18</v>
      </c>
      <c r="C19" s="5">
        <f t="shared" si="2"/>
        <v>1620</v>
      </c>
      <c r="D19" s="5">
        <v>915</v>
      </c>
      <c r="E19" s="6">
        <f t="shared" si="0"/>
        <v>56.481481481481474</v>
      </c>
      <c r="F19" s="5">
        <v>705</v>
      </c>
      <c r="G19" s="6">
        <f t="shared" si="1"/>
        <v>43.518518518518519</v>
      </c>
    </row>
    <row r="20" spans="1:7" x14ac:dyDescent="0.2">
      <c r="A20" s="2"/>
      <c r="B20" s="2" t="s">
        <v>19</v>
      </c>
      <c r="C20" s="5">
        <f t="shared" si="2"/>
        <v>463</v>
      </c>
      <c r="D20" s="5">
        <v>241</v>
      </c>
      <c r="E20" s="6">
        <f t="shared" si="0"/>
        <v>52.051835853131742</v>
      </c>
      <c r="F20" s="5">
        <v>222</v>
      </c>
      <c r="G20" s="6">
        <f t="shared" si="1"/>
        <v>47.948164146868251</v>
      </c>
    </row>
    <row r="21" spans="1:7" x14ac:dyDescent="0.2">
      <c r="A21" s="2"/>
      <c r="B21" s="2" t="s">
        <v>20</v>
      </c>
      <c r="C21" s="5">
        <f t="shared" si="2"/>
        <v>167</v>
      </c>
      <c r="D21" s="5">
        <v>89</v>
      </c>
      <c r="E21" s="6">
        <f t="shared" si="0"/>
        <v>53.293413173652695</v>
      </c>
      <c r="F21" s="5">
        <v>78</v>
      </c>
      <c r="G21" s="6">
        <f t="shared" si="1"/>
        <v>46.706586826347305</v>
      </c>
    </row>
    <row r="22" spans="1:7" s="11" customFormat="1" ht="21" customHeight="1" x14ac:dyDescent="0.2">
      <c r="A22" s="11" t="s">
        <v>21</v>
      </c>
      <c r="C22" s="15">
        <f>SUM(C23:C28)</f>
        <v>2287</v>
      </c>
      <c r="D22" s="15">
        <f>SUM(D23:D28)</f>
        <v>1107</v>
      </c>
      <c r="E22" s="16">
        <f t="shared" si="0"/>
        <v>48.404022737210319</v>
      </c>
      <c r="F22" s="15">
        <f>SUM(F23:F28)</f>
        <v>1180</v>
      </c>
      <c r="G22" s="16">
        <f t="shared" si="1"/>
        <v>51.595977262789681</v>
      </c>
    </row>
    <row r="23" spans="1:7" ht="21" customHeight="1" x14ac:dyDescent="0.2">
      <c r="B23" s="2" t="s">
        <v>22</v>
      </c>
      <c r="C23" s="5">
        <f t="shared" ref="C23:C28" si="3">SUM(D23,F23)</f>
        <v>89</v>
      </c>
      <c r="D23" s="5">
        <v>60</v>
      </c>
      <c r="E23" s="6">
        <f t="shared" si="0"/>
        <v>67.415730337078656</v>
      </c>
      <c r="F23" s="5">
        <v>29</v>
      </c>
      <c r="G23" s="6">
        <f t="shared" si="1"/>
        <v>32.584269662921351</v>
      </c>
    </row>
    <row r="24" spans="1:7" x14ac:dyDescent="0.2">
      <c r="A24" s="2"/>
      <c r="B24" s="2" t="s">
        <v>23</v>
      </c>
      <c r="C24" s="5">
        <f t="shared" si="3"/>
        <v>618</v>
      </c>
      <c r="D24" s="5">
        <v>220</v>
      </c>
      <c r="E24" s="6">
        <f t="shared" si="0"/>
        <v>35.59870550161812</v>
      </c>
      <c r="F24" s="5">
        <v>398</v>
      </c>
      <c r="G24" s="6">
        <f t="shared" si="1"/>
        <v>64.401294498381873</v>
      </c>
    </row>
    <row r="25" spans="1:7" x14ac:dyDescent="0.2">
      <c r="A25" s="2"/>
      <c r="B25" s="2" t="s">
        <v>24</v>
      </c>
      <c r="C25" s="5">
        <f t="shared" si="3"/>
        <v>661</v>
      </c>
      <c r="D25" s="5">
        <v>366</v>
      </c>
      <c r="E25" s="6">
        <f t="shared" si="0"/>
        <v>55.37065052950075</v>
      </c>
      <c r="F25" s="5">
        <v>295</v>
      </c>
      <c r="G25" s="6">
        <f t="shared" si="1"/>
        <v>44.629349470499243</v>
      </c>
    </row>
    <row r="26" spans="1:7" x14ac:dyDescent="0.2">
      <c r="A26" s="2"/>
      <c r="B26" s="2" t="s">
        <v>25</v>
      </c>
      <c r="C26" s="5">
        <f t="shared" si="3"/>
        <v>322</v>
      </c>
      <c r="D26" s="5">
        <v>189</v>
      </c>
      <c r="E26" s="6">
        <f t="shared" si="0"/>
        <v>58.695652173913047</v>
      </c>
      <c r="F26" s="5">
        <v>133</v>
      </c>
      <c r="G26" s="6">
        <f t="shared" si="1"/>
        <v>41.304347826086953</v>
      </c>
    </row>
    <row r="27" spans="1:7" x14ac:dyDescent="0.2">
      <c r="A27" s="2"/>
      <c r="B27" s="2" t="s">
        <v>26</v>
      </c>
      <c r="C27" s="5">
        <f t="shared" si="3"/>
        <v>476</v>
      </c>
      <c r="D27" s="5">
        <v>220</v>
      </c>
      <c r="E27" s="6">
        <f t="shared" si="0"/>
        <v>46.218487394957982</v>
      </c>
      <c r="F27" s="5">
        <v>256</v>
      </c>
      <c r="G27" s="6">
        <f t="shared" si="1"/>
        <v>53.781512605042018</v>
      </c>
    </row>
    <row r="28" spans="1:7" x14ac:dyDescent="0.2">
      <c r="A28" s="2"/>
      <c r="B28" s="2" t="s">
        <v>27</v>
      </c>
      <c r="C28" s="5">
        <f t="shared" si="3"/>
        <v>121</v>
      </c>
      <c r="D28" s="5">
        <v>52</v>
      </c>
      <c r="E28" s="6">
        <f t="shared" si="0"/>
        <v>42.97520661157025</v>
      </c>
      <c r="F28" s="5">
        <v>69</v>
      </c>
      <c r="G28" s="6">
        <f t="shared" si="1"/>
        <v>57.02479338842975</v>
      </c>
    </row>
    <row r="29" spans="1:7" s="11" customFormat="1" ht="21" customHeight="1" x14ac:dyDescent="0.2">
      <c r="A29" s="11" t="s">
        <v>28</v>
      </c>
      <c r="C29" s="15">
        <f>SUM(C30:C38)</f>
        <v>5254</v>
      </c>
      <c r="D29" s="15">
        <f>SUM(D30:D38)</f>
        <v>2934</v>
      </c>
      <c r="E29" s="16">
        <f t="shared" si="0"/>
        <v>55.84316711077274</v>
      </c>
      <c r="F29" s="15">
        <f>SUM(F30:F38)</f>
        <v>2320</v>
      </c>
      <c r="G29" s="16">
        <f t="shared" si="1"/>
        <v>44.156832889227253</v>
      </c>
    </row>
    <row r="30" spans="1:7" ht="21" customHeight="1" x14ac:dyDescent="0.2">
      <c r="A30" s="2"/>
      <c r="B30" s="2" t="s">
        <v>29</v>
      </c>
      <c r="C30" s="5">
        <f t="shared" ref="C30:C38" si="4">SUM(D30,F30)</f>
        <v>653</v>
      </c>
      <c r="D30" s="5">
        <v>322</v>
      </c>
      <c r="E30" s="6">
        <f t="shared" si="0"/>
        <v>49.310872894333848</v>
      </c>
      <c r="F30" s="5">
        <v>331</v>
      </c>
      <c r="G30" s="6">
        <f t="shared" si="1"/>
        <v>50.689127105666152</v>
      </c>
    </row>
    <row r="31" spans="1:7" x14ac:dyDescent="0.2">
      <c r="A31" s="2"/>
      <c r="B31" s="2" t="s">
        <v>30</v>
      </c>
      <c r="C31" s="5">
        <f t="shared" si="4"/>
        <v>697</v>
      </c>
      <c r="D31" s="5">
        <v>479</v>
      </c>
      <c r="E31" s="6">
        <f t="shared" si="0"/>
        <v>68.723098995695835</v>
      </c>
      <c r="F31" s="5">
        <v>218</v>
      </c>
      <c r="G31" s="6">
        <f t="shared" si="1"/>
        <v>31.276901004304158</v>
      </c>
    </row>
    <row r="32" spans="1:7" x14ac:dyDescent="0.2">
      <c r="A32" s="2"/>
      <c r="B32" s="2" t="s">
        <v>31</v>
      </c>
      <c r="C32" s="5">
        <f t="shared" si="4"/>
        <v>325</v>
      </c>
      <c r="D32" s="5">
        <v>220</v>
      </c>
      <c r="E32" s="6">
        <f t="shared" si="0"/>
        <v>67.692307692307693</v>
      </c>
      <c r="F32" s="5">
        <v>105</v>
      </c>
      <c r="G32" s="6">
        <f t="shared" si="1"/>
        <v>32.307692307692307</v>
      </c>
    </row>
    <row r="33" spans="1:7" x14ac:dyDescent="0.2">
      <c r="A33" s="2"/>
      <c r="B33" s="2" t="s">
        <v>32</v>
      </c>
      <c r="C33" s="5">
        <f t="shared" si="4"/>
        <v>637</v>
      </c>
      <c r="D33" s="5">
        <v>443</v>
      </c>
      <c r="E33" s="6">
        <f t="shared" si="0"/>
        <v>69.5447409733124</v>
      </c>
      <c r="F33" s="5">
        <v>194</v>
      </c>
      <c r="G33" s="6">
        <f t="shared" si="1"/>
        <v>30.4552590266876</v>
      </c>
    </row>
    <row r="34" spans="1:7" x14ac:dyDescent="0.2">
      <c r="A34" s="2"/>
      <c r="B34" s="2" t="s">
        <v>33</v>
      </c>
      <c r="C34" s="5">
        <f t="shared" si="4"/>
        <v>907</v>
      </c>
      <c r="D34" s="5">
        <v>567</v>
      </c>
      <c r="E34" s="6">
        <f t="shared" si="0"/>
        <v>62.513781697905181</v>
      </c>
      <c r="F34" s="5">
        <v>340</v>
      </c>
      <c r="G34" s="6">
        <f t="shared" si="1"/>
        <v>37.486218302094819</v>
      </c>
    </row>
    <row r="35" spans="1:7" x14ac:dyDescent="0.2">
      <c r="A35" s="2"/>
      <c r="B35" s="2" t="s">
        <v>34</v>
      </c>
      <c r="C35" s="5">
        <f t="shared" si="4"/>
        <v>1263</v>
      </c>
      <c r="D35" s="5">
        <v>537</v>
      </c>
      <c r="E35" s="6">
        <f t="shared" si="0"/>
        <v>42.517814726840854</v>
      </c>
      <c r="F35" s="5">
        <v>726</v>
      </c>
      <c r="G35" s="6">
        <f t="shared" si="1"/>
        <v>57.482185273159146</v>
      </c>
    </row>
    <row r="36" spans="1:7" x14ac:dyDescent="0.2">
      <c r="A36" s="2"/>
      <c r="B36" s="2" t="s">
        <v>35</v>
      </c>
      <c r="C36" s="5">
        <f t="shared" si="4"/>
        <v>254</v>
      </c>
      <c r="D36" s="5">
        <v>119</v>
      </c>
      <c r="E36" s="6">
        <f t="shared" si="0"/>
        <v>46.8503937007874</v>
      </c>
      <c r="F36" s="5">
        <v>135</v>
      </c>
      <c r="G36" s="6">
        <f t="shared" si="1"/>
        <v>53.149606299212607</v>
      </c>
    </row>
    <row r="37" spans="1:7" x14ac:dyDescent="0.2">
      <c r="A37" s="2"/>
      <c r="B37" s="2" t="s">
        <v>36</v>
      </c>
      <c r="C37" s="5">
        <f t="shared" si="4"/>
        <v>301</v>
      </c>
      <c r="D37" s="5">
        <v>103</v>
      </c>
      <c r="E37" s="6">
        <f t="shared" si="0"/>
        <v>34.219269102990033</v>
      </c>
      <c r="F37" s="5">
        <v>198</v>
      </c>
      <c r="G37" s="6">
        <f t="shared" si="1"/>
        <v>65.78073089700996</v>
      </c>
    </row>
    <row r="38" spans="1:7" x14ac:dyDescent="0.2">
      <c r="A38" s="2"/>
      <c r="B38" s="2" t="s">
        <v>37</v>
      </c>
      <c r="C38" s="5">
        <f t="shared" si="4"/>
        <v>217</v>
      </c>
      <c r="D38" s="5">
        <v>144</v>
      </c>
      <c r="E38" s="6">
        <f t="shared" si="0"/>
        <v>66.359447004608299</v>
      </c>
      <c r="F38" s="5">
        <v>73</v>
      </c>
      <c r="G38" s="6">
        <f t="shared" si="1"/>
        <v>33.640552995391701</v>
      </c>
    </row>
    <row r="39" spans="1:7" s="11" customFormat="1" ht="21" customHeight="1" x14ac:dyDescent="0.2">
      <c r="A39" s="11" t="s">
        <v>38</v>
      </c>
      <c r="C39" s="15">
        <f>SUM(C40:C48)</f>
        <v>16577</v>
      </c>
      <c r="D39" s="15">
        <f>SUM(D40:D48)</f>
        <v>13515</v>
      </c>
      <c r="E39" s="16">
        <f t="shared" si="0"/>
        <v>81.528623997104418</v>
      </c>
      <c r="F39" s="15">
        <f>SUM(F40:F48)</f>
        <v>3062</v>
      </c>
      <c r="G39" s="16">
        <f t="shared" si="1"/>
        <v>18.471376002895578</v>
      </c>
    </row>
    <row r="40" spans="1:7" ht="21" customHeight="1" x14ac:dyDescent="0.2">
      <c r="A40" s="2"/>
      <c r="B40" s="2" t="s">
        <v>39</v>
      </c>
      <c r="C40" s="5">
        <f t="shared" ref="C40:C48" si="5">SUM(D40,F40)</f>
        <v>262</v>
      </c>
      <c r="D40" s="5">
        <v>184</v>
      </c>
      <c r="E40" s="6">
        <f t="shared" si="0"/>
        <v>70.229007633587784</v>
      </c>
      <c r="F40" s="5">
        <v>78</v>
      </c>
      <c r="G40" s="6">
        <f t="shared" si="1"/>
        <v>29.770992366412212</v>
      </c>
    </row>
    <row r="41" spans="1:7" x14ac:dyDescent="0.2">
      <c r="A41" s="2"/>
      <c r="B41" s="2" t="s">
        <v>40</v>
      </c>
      <c r="C41" s="5">
        <f t="shared" si="5"/>
        <v>136</v>
      </c>
      <c r="D41" s="5">
        <v>70</v>
      </c>
      <c r="E41" s="6">
        <f t="shared" si="0"/>
        <v>51.470588235294116</v>
      </c>
      <c r="F41" s="5">
        <v>66</v>
      </c>
      <c r="G41" s="6">
        <f t="shared" si="1"/>
        <v>48.529411764705884</v>
      </c>
    </row>
    <row r="42" spans="1:7" x14ac:dyDescent="0.2">
      <c r="A42" s="2"/>
      <c r="B42" s="2" t="s">
        <v>41</v>
      </c>
      <c r="C42" s="5">
        <f t="shared" si="5"/>
        <v>178</v>
      </c>
      <c r="D42" s="5">
        <v>106</v>
      </c>
      <c r="E42" s="6">
        <f t="shared" si="0"/>
        <v>59.550561797752813</v>
      </c>
      <c r="F42" s="5">
        <v>72</v>
      </c>
      <c r="G42" s="6">
        <f t="shared" si="1"/>
        <v>40.449438202247187</v>
      </c>
    </row>
    <row r="43" spans="1:7" x14ac:dyDescent="0.2">
      <c r="A43" s="2"/>
      <c r="B43" s="2" t="s">
        <v>42</v>
      </c>
      <c r="C43" s="5">
        <f t="shared" si="5"/>
        <v>172</v>
      </c>
      <c r="D43" s="5">
        <v>86</v>
      </c>
      <c r="E43" s="6">
        <f t="shared" si="0"/>
        <v>50</v>
      </c>
      <c r="F43" s="5">
        <v>86</v>
      </c>
      <c r="G43" s="6">
        <f t="shared" si="1"/>
        <v>50</v>
      </c>
    </row>
    <row r="44" spans="1:7" x14ac:dyDescent="0.2">
      <c r="A44" s="2"/>
      <c r="B44" s="2" t="s">
        <v>43</v>
      </c>
      <c r="C44" s="5">
        <f t="shared" si="5"/>
        <v>285</v>
      </c>
      <c r="D44" s="5">
        <v>187</v>
      </c>
      <c r="E44" s="6">
        <f t="shared" si="0"/>
        <v>65.614035087719301</v>
      </c>
      <c r="F44" s="5">
        <v>98</v>
      </c>
      <c r="G44" s="6">
        <f t="shared" si="1"/>
        <v>34.385964912280706</v>
      </c>
    </row>
    <row r="45" spans="1:7" x14ac:dyDescent="0.2">
      <c r="A45" s="2"/>
      <c r="B45" s="2" t="s">
        <v>44</v>
      </c>
      <c r="C45" s="5">
        <f t="shared" si="5"/>
        <v>831</v>
      </c>
      <c r="D45" s="5">
        <v>454</v>
      </c>
      <c r="E45" s="6">
        <f t="shared" si="0"/>
        <v>54.632972322503001</v>
      </c>
      <c r="F45" s="5">
        <v>377</v>
      </c>
      <c r="G45" s="6">
        <f t="shared" si="1"/>
        <v>45.367027677496992</v>
      </c>
    </row>
    <row r="46" spans="1:7" x14ac:dyDescent="0.2">
      <c r="A46" s="2"/>
      <c r="B46" s="2" t="s">
        <v>45</v>
      </c>
      <c r="C46" s="5">
        <f t="shared" si="5"/>
        <v>553</v>
      </c>
      <c r="D46" s="5">
        <v>378</v>
      </c>
      <c r="E46" s="6">
        <f t="shared" si="0"/>
        <v>68.35443037974683</v>
      </c>
      <c r="F46" s="5">
        <v>175</v>
      </c>
      <c r="G46" s="6">
        <f t="shared" si="1"/>
        <v>31.645569620253166</v>
      </c>
    </row>
    <row r="47" spans="1:7" x14ac:dyDescent="0.2">
      <c r="A47" s="2"/>
      <c r="B47" s="2" t="s">
        <v>46</v>
      </c>
      <c r="C47" s="5">
        <f t="shared" si="5"/>
        <v>6907</v>
      </c>
      <c r="D47" s="5">
        <v>6027</v>
      </c>
      <c r="E47" s="6">
        <f t="shared" si="0"/>
        <v>87.259302157231787</v>
      </c>
      <c r="F47" s="5">
        <v>880</v>
      </c>
      <c r="G47" s="6">
        <f t="shared" si="1"/>
        <v>12.740697842768206</v>
      </c>
    </row>
    <row r="48" spans="1:7" x14ac:dyDescent="0.2">
      <c r="A48" s="2"/>
      <c r="B48" s="2" t="s">
        <v>47</v>
      </c>
      <c r="C48" s="5">
        <f t="shared" si="5"/>
        <v>7253</v>
      </c>
      <c r="D48" s="5">
        <v>6023</v>
      </c>
      <c r="E48" s="6">
        <f t="shared" si="0"/>
        <v>83.041500068936998</v>
      </c>
      <c r="F48" s="5">
        <v>1230</v>
      </c>
      <c r="G48" s="6">
        <f t="shared" si="1"/>
        <v>16.95849993106301</v>
      </c>
    </row>
    <row r="49" spans="1:7" s="11" customFormat="1" ht="21" customHeight="1" x14ac:dyDescent="0.2">
      <c r="A49" s="11" t="s">
        <v>48</v>
      </c>
      <c r="C49" s="15">
        <f>SUM(C50:C58)</f>
        <v>4551</v>
      </c>
      <c r="D49" s="15">
        <f>SUM(D50:D58)</f>
        <v>2591</v>
      </c>
      <c r="E49" s="16">
        <f t="shared" si="0"/>
        <v>56.932542298395958</v>
      </c>
      <c r="F49" s="15">
        <f>SUM(F50:F58)</f>
        <v>1960</v>
      </c>
      <c r="G49" s="16">
        <f t="shared" si="1"/>
        <v>43.067457701604042</v>
      </c>
    </row>
    <row r="50" spans="1:7" ht="21" customHeight="1" x14ac:dyDescent="0.2">
      <c r="A50" s="2"/>
      <c r="B50" s="2" t="s">
        <v>49</v>
      </c>
      <c r="C50" s="5">
        <f t="shared" ref="C50:C58" si="6">SUM(D50,F50)</f>
        <v>352</v>
      </c>
      <c r="D50" s="5">
        <v>216</v>
      </c>
      <c r="E50" s="6">
        <f t="shared" si="0"/>
        <v>61.363636363636367</v>
      </c>
      <c r="F50" s="5">
        <v>136</v>
      </c>
      <c r="G50" s="6">
        <f t="shared" si="1"/>
        <v>38.636363636363633</v>
      </c>
    </row>
    <row r="51" spans="1:7" x14ac:dyDescent="0.2">
      <c r="A51" s="2"/>
      <c r="B51" s="2" t="s">
        <v>50</v>
      </c>
      <c r="C51" s="5">
        <f t="shared" si="6"/>
        <v>292</v>
      </c>
      <c r="D51" s="5">
        <v>135</v>
      </c>
      <c r="E51" s="6">
        <f t="shared" si="0"/>
        <v>46.232876712328768</v>
      </c>
      <c r="F51" s="5">
        <v>157</v>
      </c>
      <c r="G51" s="6">
        <f t="shared" si="1"/>
        <v>53.767123287671239</v>
      </c>
    </row>
    <row r="52" spans="1:7" x14ac:dyDescent="0.2">
      <c r="A52" s="2"/>
      <c r="B52" s="2" t="s">
        <v>51</v>
      </c>
      <c r="C52" s="5">
        <f t="shared" si="6"/>
        <v>889</v>
      </c>
      <c r="D52" s="5">
        <v>428</v>
      </c>
      <c r="E52" s="6">
        <f t="shared" si="0"/>
        <v>48.143982002249722</v>
      </c>
      <c r="F52" s="5">
        <v>461</v>
      </c>
      <c r="G52" s="6">
        <f t="shared" si="1"/>
        <v>51.856017997750278</v>
      </c>
    </row>
    <row r="53" spans="1:7" x14ac:dyDescent="0.2">
      <c r="A53" s="2"/>
      <c r="B53" s="2" t="s">
        <v>52</v>
      </c>
      <c r="C53" s="5">
        <f t="shared" si="6"/>
        <v>364</v>
      </c>
      <c r="D53" s="5">
        <v>203</v>
      </c>
      <c r="E53" s="6">
        <f t="shared" si="0"/>
        <v>55.769230769230774</v>
      </c>
      <c r="F53" s="5">
        <v>161</v>
      </c>
      <c r="G53" s="6">
        <f t="shared" si="1"/>
        <v>44.230769230769226</v>
      </c>
    </row>
    <row r="54" spans="1:7" x14ac:dyDescent="0.2">
      <c r="A54" s="2"/>
      <c r="B54" s="2" t="s">
        <v>53</v>
      </c>
      <c r="C54" s="5">
        <f t="shared" si="6"/>
        <v>587</v>
      </c>
      <c r="D54" s="5">
        <v>334</v>
      </c>
      <c r="E54" s="6">
        <f t="shared" si="0"/>
        <v>56.899488926746166</v>
      </c>
      <c r="F54" s="5">
        <v>253</v>
      </c>
      <c r="G54" s="6">
        <f t="shared" si="1"/>
        <v>43.100511073253834</v>
      </c>
    </row>
    <row r="55" spans="1:7" x14ac:dyDescent="0.2">
      <c r="A55" s="2"/>
      <c r="B55" s="2" t="s">
        <v>54</v>
      </c>
      <c r="C55" s="5">
        <f t="shared" si="6"/>
        <v>743</v>
      </c>
      <c r="D55" s="5">
        <v>403</v>
      </c>
      <c r="E55" s="6">
        <f t="shared" si="0"/>
        <v>54.239569313593542</v>
      </c>
      <c r="F55" s="5">
        <v>340</v>
      </c>
      <c r="G55" s="6">
        <f t="shared" si="1"/>
        <v>45.760430686406458</v>
      </c>
    </row>
    <row r="56" spans="1:7" x14ac:dyDescent="0.2">
      <c r="A56" s="2"/>
      <c r="B56" s="2" t="s">
        <v>55</v>
      </c>
      <c r="C56" s="5">
        <f t="shared" si="6"/>
        <v>603</v>
      </c>
      <c r="D56" s="5">
        <v>441</v>
      </c>
      <c r="E56" s="6">
        <f t="shared" si="0"/>
        <v>73.134328358208961</v>
      </c>
      <c r="F56" s="5">
        <v>162</v>
      </c>
      <c r="G56" s="6">
        <f t="shared" si="1"/>
        <v>26.865671641791046</v>
      </c>
    </row>
    <row r="57" spans="1:7" x14ac:dyDescent="0.2">
      <c r="A57" s="2"/>
      <c r="B57" s="2" t="s">
        <v>56</v>
      </c>
      <c r="C57" s="5">
        <f t="shared" si="6"/>
        <v>234</v>
      </c>
      <c r="D57" s="5">
        <v>153</v>
      </c>
      <c r="E57" s="6">
        <f t="shared" si="0"/>
        <v>65.384615384615387</v>
      </c>
      <c r="F57" s="5">
        <v>81</v>
      </c>
      <c r="G57" s="6">
        <f t="shared" si="1"/>
        <v>34.615384615384613</v>
      </c>
    </row>
    <row r="58" spans="1:7" x14ac:dyDescent="0.2">
      <c r="A58" s="2"/>
      <c r="B58" s="2" t="s">
        <v>57</v>
      </c>
      <c r="C58" s="5">
        <f t="shared" si="6"/>
        <v>487</v>
      </c>
      <c r="D58" s="5">
        <v>278</v>
      </c>
      <c r="E58" s="6">
        <f t="shared" si="0"/>
        <v>57.084188911704317</v>
      </c>
      <c r="F58" s="5">
        <v>209</v>
      </c>
      <c r="G58" s="6">
        <f t="shared" si="1"/>
        <v>42.915811088295683</v>
      </c>
    </row>
    <row r="59" spans="1:7" s="11" customFormat="1" ht="21" customHeight="1" x14ac:dyDescent="0.2">
      <c r="A59" s="11" t="s">
        <v>58</v>
      </c>
      <c r="C59" s="15">
        <f>SUM(C60:C66)</f>
        <v>2308</v>
      </c>
      <c r="D59" s="15">
        <f>SUM(D60:D66)</f>
        <v>1289</v>
      </c>
      <c r="E59" s="16">
        <f t="shared" si="0"/>
        <v>55.849220103986127</v>
      </c>
      <c r="F59" s="15">
        <f>SUM(F60:F66)</f>
        <v>1019</v>
      </c>
      <c r="G59" s="16">
        <f t="shared" si="1"/>
        <v>44.150779896013866</v>
      </c>
    </row>
    <row r="60" spans="1:7" ht="21" customHeight="1" x14ac:dyDescent="0.2">
      <c r="A60" s="2"/>
      <c r="B60" s="2" t="s">
        <v>59</v>
      </c>
      <c r="C60" s="5">
        <f t="shared" ref="C60:C66" si="7">SUM(D60,F60)</f>
        <v>742</v>
      </c>
      <c r="D60" s="5">
        <v>364</v>
      </c>
      <c r="E60" s="6">
        <f t="shared" si="0"/>
        <v>49.056603773584904</v>
      </c>
      <c r="F60" s="5">
        <v>378</v>
      </c>
      <c r="G60" s="6">
        <f t="shared" si="1"/>
        <v>50.943396226415096</v>
      </c>
    </row>
    <row r="61" spans="1:7" x14ac:dyDescent="0.2">
      <c r="A61" s="2"/>
      <c r="B61" s="2" t="s">
        <v>60</v>
      </c>
      <c r="C61" s="5">
        <f t="shared" si="7"/>
        <v>272</v>
      </c>
      <c r="D61" s="5">
        <v>184</v>
      </c>
      <c r="E61" s="6">
        <f t="shared" si="0"/>
        <v>67.64705882352942</v>
      </c>
      <c r="F61" s="5">
        <v>88</v>
      </c>
      <c r="G61" s="6">
        <f t="shared" si="1"/>
        <v>32.352941176470587</v>
      </c>
    </row>
    <row r="62" spans="1:7" x14ac:dyDescent="0.2">
      <c r="A62" s="2"/>
      <c r="B62" s="2" t="s">
        <v>61</v>
      </c>
      <c r="C62" s="5">
        <f t="shared" si="7"/>
        <v>252</v>
      </c>
      <c r="D62" s="5">
        <v>156</v>
      </c>
      <c r="E62" s="6">
        <f t="shared" si="0"/>
        <v>61.904761904761905</v>
      </c>
      <c r="F62" s="5">
        <v>96</v>
      </c>
      <c r="G62" s="6">
        <f t="shared" si="1"/>
        <v>38.095238095238095</v>
      </c>
    </row>
    <row r="63" spans="1:7" x14ac:dyDescent="0.2">
      <c r="A63" s="2"/>
      <c r="B63" s="2" t="s">
        <v>62</v>
      </c>
      <c r="C63" s="5">
        <f t="shared" si="7"/>
        <v>347</v>
      </c>
      <c r="D63" s="5">
        <v>209</v>
      </c>
      <c r="E63" s="6">
        <f t="shared" si="0"/>
        <v>60.230547550432277</v>
      </c>
      <c r="F63" s="5">
        <v>138</v>
      </c>
      <c r="G63" s="6">
        <f t="shared" si="1"/>
        <v>39.769452449567723</v>
      </c>
    </row>
    <row r="64" spans="1:7" x14ac:dyDescent="0.2">
      <c r="A64" s="2"/>
      <c r="B64" s="2" t="s">
        <v>63</v>
      </c>
      <c r="C64" s="5">
        <f t="shared" si="7"/>
        <v>360</v>
      </c>
      <c r="D64" s="5">
        <v>232</v>
      </c>
      <c r="E64" s="6">
        <f t="shared" si="0"/>
        <v>64.444444444444443</v>
      </c>
      <c r="F64" s="5">
        <v>128</v>
      </c>
      <c r="G64" s="6">
        <f t="shared" si="1"/>
        <v>35.555555555555557</v>
      </c>
    </row>
    <row r="65" spans="1:7" x14ac:dyDescent="0.2">
      <c r="A65" s="2"/>
      <c r="B65" s="2" t="s">
        <v>64</v>
      </c>
      <c r="C65" s="5">
        <f t="shared" si="7"/>
        <v>253</v>
      </c>
      <c r="D65" s="5">
        <v>115</v>
      </c>
      <c r="E65" s="6">
        <f t="shared" si="0"/>
        <v>45.454545454545453</v>
      </c>
      <c r="F65" s="5">
        <v>138</v>
      </c>
      <c r="G65" s="6">
        <f t="shared" si="1"/>
        <v>54.54545454545454</v>
      </c>
    </row>
    <row r="66" spans="1:7" x14ac:dyDescent="0.2">
      <c r="A66" s="2"/>
      <c r="B66" s="2" t="s">
        <v>65</v>
      </c>
      <c r="C66" s="5">
        <f t="shared" si="7"/>
        <v>82</v>
      </c>
      <c r="D66" s="5">
        <v>29</v>
      </c>
      <c r="E66" s="6">
        <f t="shared" si="0"/>
        <v>35.365853658536587</v>
      </c>
      <c r="F66" s="5">
        <v>53</v>
      </c>
      <c r="G66" s="6">
        <f t="shared" si="1"/>
        <v>64.634146341463421</v>
      </c>
    </row>
    <row r="67" spans="1:7" s="11" customFormat="1" ht="21" customHeight="1" x14ac:dyDescent="0.2">
      <c r="A67" s="11" t="s">
        <v>66</v>
      </c>
      <c r="C67" s="15">
        <f>SUM(C68:C77)</f>
        <v>5190</v>
      </c>
      <c r="D67" s="15">
        <f>SUM(D68:D77)</f>
        <v>3235</v>
      </c>
      <c r="E67" s="16">
        <f t="shared" si="0"/>
        <v>62.331406551059729</v>
      </c>
      <c r="F67" s="15">
        <f>SUM(F68:F77)</f>
        <v>1955</v>
      </c>
      <c r="G67" s="16">
        <f t="shared" si="1"/>
        <v>37.668593448940271</v>
      </c>
    </row>
    <row r="68" spans="1:7" ht="21" customHeight="1" x14ac:dyDescent="0.2">
      <c r="A68" s="2"/>
      <c r="B68" s="2" t="s">
        <v>67</v>
      </c>
      <c r="C68" s="5">
        <f t="shared" ref="C68:C77" si="8">SUM(D68,F68)</f>
        <v>370</v>
      </c>
      <c r="D68" s="5">
        <v>180</v>
      </c>
      <c r="E68" s="6">
        <f t="shared" si="0"/>
        <v>48.648648648648653</v>
      </c>
      <c r="F68" s="5">
        <v>190</v>
      </c>
      <c r="G68" s="6">
        <f t="shared" si="1"/>
        <v>51.351351351351347</v>
      </c>
    </row>
    <row r="69" spans="1:7" x14ac:dyDescent="0.2">
      <c r="A69" s="2"/>
      <c r="B69" s="2" t="s">
        <v>68</v>
      </c>
      <c r="C69" s="5">
        <f t="shared" si="8"/>
        <v>205</v>
      </c>
      <c r="D69" s="5">
        <v>153</v>
      </c>
      <c r="E69" s="6">
        <f t="shared" si="0"/>
        <v>74.634146341463421</v>
      </c>
      <c r="F69" s="5">
        <v>52</v>
      </c>
      <c r="G69" s="6">
        <f t="shared" si="1"/>
        <v>25.365853658536587</v>
      </c>
    </row>
    <row r="70" spans="1:7" x14ac:dyDescent="0.2">
      <c r="A70" s="2"/>
      <c r="B70" s="2" t="s">
        <v>69</v>
      </c>
      <c r="C70" s="5">
        <f t="shared" si="8"/>
        <v>393</v>
      </c>
      <c r="D70" s="5">
        <v>303</v>
      </c>
      <c r="E70" s="6">
        <f t="shared" si="0"/>
        <v>77.099236641221367</v>
      </c>
      <c r="F70" s="5">
        <v>90</v>
      </c>
      <c r="G70" s="6">
        <f t="shared" si="1"/>
        <v>22.900763358778626</v>
      </c>
    </row>
    <row r="71" spans="1:7" x14ac:dyDescent="0.2">
      <c r="A71" s="2"/>
      <c r="B71" s="2" t="s">
        <v>70</v>
      </c>
      <c r="C71" s="5">
        <f t="shared" si="8"/>
        <v>456</v>
      </c>
      <c r="D71" s="5">
        <v>310</v>
      </c>
      <c r="E71" s="6">
        <f t="shared" si="0"/>
        <v>67.982456140350877</v>
      </c>
      <c r="F71" s="5">
        <v>146</v>
      </c>
      <c r="G71" s="6">
        <f t="shared" si="1"/>
        <v>32.017543859649123</v>
      </c>
    </row>
    <row r="72" spans="1:7" x14ac:dyDescent="0.2">
      <c r="A72" s="2"/>
      <c r="B72" s="2" t="s">
        <v>71</v>
      </c>
      <c r="C72" s="5">
        <f t="shared" si="8"/>
        <v>399</v>
      </c>
      <c r="D72" s="5">
        <v>195</v>
      </c>
      <c r="E72" s="6">
        <f t="shared" si="0"/>
        <v>48.872180451127818</v>
      </c>
      <c r="F72" s="5">
        <v>204</v>
      </c>
      <c r="G72" s="6">
        <f t="shared" si="1"/>
        <v>51.127819548872175</v>
      </c>
    </row>
    <row r="73" spans="1:7" x14ac:dyDescent="0.2">
      <c r="A73" s="2"/>
      <c r="B73" s="2" t="s">
        <v>72</v>
      </c>
      <c r="C73" s="5">
        <f t="shared" si="8"/>
        <v>1131</v>
      </c>
      <c r="D73" s="5">
        <v>763</v>
      </c>
      <c r="E73" s="6">
        <f t="shared" ref="E73:E112" si="9">IF(D73=0,".0",D73/C73*100)</f>
        <v>67.462422634836429</v>
      </c>
      <c r="F73" s="5">
        <v>368</v>
      </c>
      <c r="G73" s="6">
        <f t="shared" ref="G73:G112" si="10">IF(F73=0,".0",F73/C73*100)</f>
        <v>32.537577365163571</v>
      </c>
    </row>
    <row r="74" spans="1:7" x14ac:dyDescent="0.2">
      <c r="A74" s="2"/>
      <c r="B74" s="2" t="s">
        <v>73</v>
      </c>
      <c r="C74" s="5">
        <f t="shared" si="8"/>
        <v>757</v>
      </c>
      <c r="D74" s="5">
        <v>485</v>
      </c>
      <c r="E74" s="6">
        <f t="shared" si="9"/>
        <v>64.068692206076619</v>
      </c>
      <c r="F74" s="5">
        <v>272</v>
      </c>
      <c r="G74" s="6">
        <f t="shared" si="10"/>
        <v>35.931307793923381</v>
      </c>
    </row>
    <row r="75" spans="1:7" x14ac:dyDescent="0.2">
      <c r="B75" s="2" t="s">
        <v>74</v>
      </c>
      <c r="C75" s="5">
        <f t="shared" si="8"/>
        <v>573</v>
      </c>
      <c r="D75" s="5">
        <v>344</v>
      </c>
      <c r="E75" s="6">
        <f t="shared" si="9"/>
        <v>60.034904013961608</v>
      </c>
      <c r="F75" s="5">
        <v>229</v>
      </c>
      <c r="G75" s="6">
        <f t="shared" si="10"/>
        <v>39.965095986038399</v>
      </c>
    </row>
    <row r="76" spans="1:7" x14ac:dyDescent="0.2">
      <c r="B76" s="2" t="s">
        <v>75</v>
      </c>
      <c r="C76" s="5">
        <f t="shared" si="8"/>
        <v>344</v>
      </c>
      <c r="D76" s="5">
        <v>202</v>
      </c>
      <c r="E76" s="6">
        <f t="shared" si="9"/>
        <v>58.720930232558146</v>
      </c>
      <c r="F76" s="5">
        <v>142</v>
      </c>
      <c r="G76" s="6">
        <f t="shared" si="10"/>
        <v>41.279069767441861</v>
      </c>
    </row>
    <row r="77" spans="1:7" x14ac:dyDescent="0.2">
      <c r="B77" s="2" t="s">
        <v>76</v>
      </c>
      <c r="C77" s="5">
        <f t="shared" si="8"/>
        <v>562</v>
      </c>
      <c r="D77" s="5">
        <v>300</v>
      </c>
      <c r="E77" s="6">
        <f t="shared" si="9"/>
        <v>53.380782918149464</v>
      </c>
      <c r="F77" s="5">
        <v>262</v>
      </c>
      <c r="G77" s="6">
        <f t="shared" si="10"/>
        <v>46.619217081850536</v>
      </c>
    </row>
    <row r="78" spans="1:7" s="11" customFormat="1" ht="21" customHeight="1" x14ac:dyDescent="0.2">
      <c r="A78" s="11" t="s">
        <v>77</v>
      </c>
      <c r="C78" s="15">
        <f>SUM(C79:C93)</f>
        <v>26564</v>
      </c>
      <c r="D78" s="15">
        <f>SUM(D79:D93)</f>
        <v>21979</v>
      </c>
      <c r="E78" s="16">
        <f t="shared" si="9"/>
        <v>82.73979822315917</v>
      </c>
      <c r="F78" s="15">
        <f>SUM(F79:F93)</f>
        <v>4585</v>
      </c>
      <c r="G78" s="16">
        <f t="shared" si="10"/>
        <v>17.260201776840837</v>
      </c>
    </row>
    <row r="79" spans="1:7" ht="21" customHeight="1" x14ac:dyDescent="0.2">
      <c r="A79" s="2"/>
      <c r="B79" s="2" t="s">
        <v>78</v>
      </c>
      <c r="C79" s="5">
        <f t="shared" ref="C79:C93" si="11">SUM(D79,F79)</f>
        <v>191</v>
      </c>
      <c r="D79" s="5">
        <v>142</v>
      </c>
      <c r="E79" s="6">
        <f t="shared" si="9"/>
        <v>74.345549738219901</v>
      </c>
      <c r="F79" s="5">
        <v>49</v>
      </c>
      <c r="G79" s="6">
        <f t="shared" si="10"/>
        <v>25.654450261780106</v>
      </c>
    </row>
    <row r="80" spans="1:7" x14ac:dyDescent="0.2">
      <c r="A80" s="2"/>
      <c r="B80" s="2" t="s">
        <v>79</v>
      </c>
      <c r="C80" s="5">
        <f t="shared" si="11"/>
        <v>13822</v>
      </c>
      <c r="D80" s="5">
        <v>12785</v>
      </c>
      <c r="E80" s="6">
        <f t="shared" si="9"/>
        <v>92.497467804948627</v>
      </c>
      <c r="F80" s="5">
        <v>1037</v>
      </c>
      <c r="G80" s="6">
        <f t="shared" si="10"/>
        <v>7.5025321950513675</v>
      </c>
    </row>
    <row r="81" spans="1:7" x14ac:dyDescent="0.2">
      <c r="A81" s="2"/>
      <c r="B81" s="2" t="s">
        <v>80</v>
      </c>
      <c r="C81" s="5">
        <f t="shared" si="11"/>
        <v>599</v>
      </c>
      <c r="D81" s="5">
        <v>256</v>
      </c>
      <c r="E81" s="6">
        <f t="shared" si="9"/>
        <v>42.737896494156928</v>
      </c>
      <c r="F81" s="5">
        <v>343</v>
      </c>
      <c r="G81" s="6">
        <f t="shared" si="10"/>
        <v>57.262103505843079</v>
      </c>
    </row>
    <row r="82" spans="1:7" x14ac:dyDescent="0.2">
      <c r="A82" s="2"/>
      <c r="B82" s="2" t="s">
        <v>81</v>
      </c>
      <c r="C82" s="5">
        <f t="shared" si="11"/>
        <v>500</v>
      </c>
      <c r="D82" s="5">
        <v>312</v>
      </c>
      <c r="E82" s="6">
        <f t="shared" si="9"/>
        <v>62.4</v>
      </c>
      <c r="F82" s="5">
        <v>188</v>
      </c>
      <c r="G82" s="6">
        <f t="shared" si="10"/>
        <v>37.6</v>
      </c>
    </row>
    <row r="83" spans="1:7" x14ac:dyDescent="0.2">
      <c r="A83" s="2"/>
      <c r="B83" s="2" t="s">
        <v>82</v>
      </c>
      <c r="C83" s="5">
        <f t="shared" si="11"/>
        <v>1246</v>
      </c>
      <c r="D83" s="5">
        <v>696</v>
      </c>
      <c r="E83" s="6">
        <f t="shared" si="9"/>
        <v>55.858747993579449</v>
      </c>
      <c r="F83" s="5">
        <v>550</v>
      </c>
      <c r="G83" s="6">
        <f t="shared" si="10"/>
        <v>44.141252006420544</v>
      </c>
    </row>
    <row r="84" spans="1:7" x14ac:dyDescent="0.2">
      <c r="A84" s="2"/>
      <c r="B84" s="2" t="s">
        <v>83</v>
      </c>
      <c r="C84" s="5">
        <f t="shared" si="11"/>
        <v>7290</v>
      </c>
      <c r="D84" s="5">
        <v>6237</v>
      </c>
      <c r="E84" s="6">
        <f t="shared" si="9"/>
        <v>85.555555555555557</v>
      </c>
      <c r="F84" s="5">
        <v>1053</v>
      </c>
      <c r="G84" s="6">
        <f t="shared" si="10"/>
        <v>14.444444444444443</v>
      </c>
    </row>
    <row r="85" spans="1:7" x14ac:dyDescent="0.2">
      <c r="A85" s="2"/>
      <c r="B85" s="2" t="s">
        <v>84</v>
      </c>
      <c r="C85" s="5">
        <f t="shared" si="11"/>
        <v>179</v>
      </c>
      <c r="D85" s="5">
        <v>67</v>
      </c>
      <c r="E85" s="6">
        <f t="shared" si="9"/>
        <v>37.430167597765362</v>
      </c>
      <c r="F85" s="5">
        <v>112</v>
      </c>
      <c r="G85" s="6">
        <f t="shared" si="10"/>
        <v>62.569832402234638</v>
      </c>
    </row>
    <row r="86" spans="1:7" x14ac:dyDescent="0.2">
      <c r="B86" s="2" t="s">
        <v>85</v>
      </c>
      <c r="C86" s="5">
        <f t="shared" si="11"/>
        <v>307</v>
      </c>
      <c r="D86" s="5">
        <v>203</v>
      </c>
      <c r="E86" s="6">
        <f t="shared" si="9"/>
        <v>66.123778501628664</v>
      </c>
      <c r="F86" s="5">
        <v>104</v>
      </c>
      <c r="G86" s="6">
        <f t="shared" si="10"/>
        <v>33.876221498371336</v>
      </c>
    </row>
    <row r="87" spans="1:7" x14ac:dyDescent="0.2">
      <c r="B87" s="2" t="s">
        <v>86</v>
      </c>
      <c r="C87" s="5">
        <f t="shared" si="11"/>
        <v>274</v>
      </c>
      <c r="D87" s="5">
        <v>150</v>
      </c>
      <c r="E87" s="6">
        <f t="shared" si="9"/>
        <v>54.744525547445257</v>
      </c>
      <c r="F87" s="5">
        <v>124</v>
      </c>
      <c r="G87" s="6">
        <f t="shared" si="10"/>
        <v>45.255474452554743</v>
      </c>
    </row>
    <row r="88" spans="1:7" x14ac:dyDescent="0.2">
      <c r="B88" s="2" t="s">
        <v>87</v>
      </c>
      <c r="C88" s="5">
        <f t="shared" si="11"/>
        <v>532</v>
      </c>
      <c r="D88" s="5">
        <v>354</v>
      </c>
      <c r="E88" s="6">
        <f t="shared" si="9"/>
        <v>66.541353383458642</v>
      </c>
      <c r="F88" s="5">
        <v>178</v>
      </c>
      <c r="G88" s="6">
        <f t="shared" si="10"/>
        <v>33.458646616541351</v>
      </c>
    </row>
    <row r="89" spans="1:7" x14ac:dyDescent="0.2">
      <c r="B89" s="2" t="s">
        <v>88</v>
      </c>
      <c r="C89" s="5">
        <f t="shared" si="11"/>
        <v>432</v>
      </c>
      <c r="D89" s="5">
        <v>239</v>
      </c>
      <c r="E89" s="6">
        <f t="shared" si="9"/>
        <v>55.324074074074069</v>
      </c>
      <c r="F89" s="5">
        <v>193</v>
      </c>
      <c r="G89" s="6">
        <f t="shared" si="10"/>
        <v>44.675925925925924</v>
      </c>
    </row>
    <row r="90" spans="1:7" x14ac:dyDescent="0.2">
      <c r="B90" s="2" t="s">
        <v>89</v>
      </c>
      <c r="C90" s="5">
        <f t="shared" si="11"/>
        <v>370</v>
      </c>
      <c r="D90" s="5">
        <v>243</v>
      </c>
      <c r="E90" s="6">
        <f t="shared" si="9"/>
        <v>65.675675675675677</v>
      </c>
      <c r="F90" s="5">
        <v>127</v>
      </c>
      <c r="G90" s="6">
        <f t="shared" si="10"/>
        <v>34.324324324324323</v>
      </c>
    </row>
    <row r="91" spans="1:7" x14ac:dyDescent="0.2">
      <c r="B91" s="2" t="s">
        <v>90</v>
      </c>
      <c r="C91" s="5">
        <f t="shared" si="11"/>
        <v>737</v>
      </c>
      <c r="D91" s="5">
        <v>274</v>
      </c>
      <c r="E91" s="6">
        <f t="shared" si="9"/>
        <v>37.177747625508815</v>
      </c>
      <c r="F91" s="5">
        <v>463</v>
      </c>
      <c r="G91" s="6">
        <f t="shared" si="10"/>
        <v>62.822252374491185</v>
      </c>
    </row>
    <row r="92" spans="1:7" x14ac:dyDescent="0.2">
      <c r="B92" s="2" t="s">
        <v>91</v>
      </c>
      <c r="C92" s="5">
        <f t="shared" si="11"/>
        <v>67</v>
      </c>
      <c r="D92" s="5">
        <v>15</v>
      </c>
      <c r="E92" s="6">
        <f t="shared" si="9"/>
        <v>22.388059701492537</v>
      </c>
      <c r="F92" s="5">
        <v>52</v>
      </c>
      <c r="G92" s="6">
        <f t="shared" si="10"/>
        <v>77.611940298507463</v>
      </c>
    </row>
    <row r="93" spans="1:7" x14ac:dyDescent="0.2">
      <c r="B93" s="2" t="s">
        <v>92</v>
      </c>
      <c r="C93" s="5">
        <f t="shared" si="11"/>
        <v>18</v>
      </c>
      <c r="D93" s="5">
        <v>6</v>
      </c>
      <c r="E93" s="6">
        <f t="shared" si="9"/>
        <v>33.333333333333329</v>
      </c>
      <c r="F93" s="5">
        <v>12</v>
      </c>
      <c r="G93" s="6">
        <f t="shared" si="10"/>
        <v>66.666666666666657</v>
      </c>
    </row>
    <row r="94" spans="1:7" s="11" customFormat="1" ht="21" customHeight="1" x14ac:dyDescent="0.2">
      <c r="A94" s="11" t="s">
        <v>93</v>
      </c>
      <c r="C94" s="15">
        <f>SUM(C95:C102)</f>
        <v>6042</v>
      </c>
      <c r="D94" s="15">
        <f>SUM(D95:D102)</f>
        <v>4691</v>
      </c>
      <c r="E94" s="16">
        <f t="shared" si="9"/>
        <v>77.639854352863296</v>
      </c>
      <c r="F94" s="15">
        <f>SUM(F95:F102)</f>
        <v>1351</v>
      </c>
      <c r="G94" s="16">
        <f t="shared" si="10"/>
        <v>22.360145647136708</v>
      </c>
    </row>
    <row r="95" spans="1:7" ht="21" customHeight="1" x14ac:dyDescent="0.2">
      <c r="A95" s="2"/>
      <c r="B95" s="2" t="s">
        <v>94</v>
      </c>
      <c r="C95" s="5">
        <f t="shared" ref="C95:C102" si="12">SUM(D95,F95)</f>
        <v>489</v>
      </c>
      <c r="D95" s="5">
        <v>369</v>
      </c>
      <c r="E95" s="6">
        <f t="shared" si="9"/>
        <v>75.460122699386503</v>
      </c>
      <c r="F95" s="5">
        <v>120</v>
      </c>
      <c r="G95" s="6">
        <f t="shared" si="10"/>
        <v>24.539877300613497</v>
      </c>
    </row>
    <row r="96" spans="1:7" x14ac:dyDescent="0.2">
      <c r="A96" s="2"/>
      <c r="B96" s="2" t="s">
        <v>95</v>
      </c>
      <c r="C96" s="5">
        <f t="shared" si="12"/>
        <v>466</v>
      </c>
      <c r="D96" s="5">
        <v>275</v>
      </c>
      <c r="E96" s="6">
        <f t="shared" si="9"/>
        <v>59.012875536480692</v>
      </c>
      <c r="F96" s="5">
        <v>191</v>
      </c>
      <c r="G96" s="6">
        <f t="shared" si="10"/>
        <v>40.987124463519315</v>
      </c>
    </row>
    <row r="97" spans="1:7" x14ac:dyDescent="0.2">
      <c r="A97" s="2"/>
      <c r="B97" s="2" t="s">
        <v>96</v>
      </c>
      <c r="C97" s="5">
        <f t="shared" si="12"/>
        <v>3758</v>
      </c>
      <c r="D97" s="5">
        <v>3325</v>
      </c>
      <c r="E97" s="6">
        <f t="shared" si="9"/>
        <v>88.477913783927619</v>
      </c>
      <c r="F97" s="5">
        <v>433</v>
      </c>
      <c r="G97" s="6">
        <f t="shared" si="10"/>
        <v>11.522086216072379</v>
      </c>
    </row>
    <row r="98" spans="1:7" x14ac:dyDescent="0.2">
      <c r="A98" s="2"/>
      <c r="B98" s="2" t="s">
        <v>97</v>
      </c>
      <c r="C98" s="5">
        <f t="shared" si="12"/>
        <v>137</v>
      </c>
      <c r="D98" s="5">
        <v>79</v>
      </c>
      <c r="E98" s="6">
        <f t="shared" si="9"/>
        <v>57.664233576642332</v>
      </c>
      <c r="F98" s="5">
        <v>58</v>
      </c>
      <c r="G98" s="6">
        <f t="shared" si="10"/>
        <v>42.335766423357661</v>
      </c>
    </row>
    <row r="99" spans="1:7" x14ac:dyDescent="0.2">
      <c r="A99" s="2"/>
      <c r="B99" s="2" t="s">
        <v>98</v>
      </c>
      <c r="C99" s="5">
        <f t="shared" si="12"/>
        <v>71</v>
      </c>
      <c r="D99" s="5">
        <v>38</v>
      </c>
      <c r="E99" s="6">
        <f t="shared" si="9"/>
        <v>53.521126760563376</v>
      </c>
      <c r="F99" s="5">
        <v>33</v>
      </c>
      <c r="G99" s="6">
        <f t="shared" si="10"/>
        <v>46.478873239436616</v>
      </c>
    </row>
    <row r="100" spans="1:7" x14ac:dyDescent="0.2">
      <c r="A100" s="2"/>
      <c r="B100" s="2" t="s">
        <v>99</v>
      </c>
      <c r="C100" s="5">
        <f t="shared" si="12"/>
        <v>422</v>
      </c>
      <c r="D100" s="5">
        <v>152</v>
      </c>
      <c r="E100" s="6">
        <f t="shared" si="9"/>
        <v>36.018957345971565</v>
      </c>
      <c r="F100" s="5">
        <v>270</v>
      </c>
      <c r="G100" s="6">
        <f t="shared" si="10"/>
        <v>63.981042654028428</v>
      </c>
    </row>
    <row r="101" spans="1:7" x14ac:dyDescent="0.2">
      <c r="A101" s="2"/>
      <c r="B101" s="2" t="s">
        <v>100</v>
      </c>
      <c r="C101" s="5">
        <f t="shared" si="12"/>
        <v>425</v>
      </c>
      <c r="D101" s="5">
        <v>287</v>
      </c>
      <c r="E101" s="6">
        <f t="shared" si="9"/>
        <v>67.529411764705884</v>
      </c>
      <c r="F101" s="5">
        <v>138</v>
      </c>
      <c r="G101" s="6">
        <f t="shared" si="10"/>
        <v>32.470588235294116</v>
      </c>
    </row>
    <row r="102" spans="1:7" x14ac:dyDescent="0.2">
      <c r="B102" s="2" t="s">
        <v>101</v>
      </c>
      <c r="C102" s="5">
        <f t="shared" si="12"/>
        <v>274</v>
      </c>
      <c r="D102" s="5">
        <v>166</v>
      </c>
      <c r="E102" s="6">
        <f t="shared" si="9"/>
        <v>60.583941605839421</v>
      </c>
      <c r="F102" s="5">
        <v>108</v>
      </c>
      <c r="G102" s="6">
        <f t="shared" si="10"/>
        <v>39.416058394160586</v>
      </c>
    </row>
    <row r="103" spans="1:7" s="11" customFormat="1" ht="21" customHeight="1" x14ac:dyDescent="0.2">
      <c r="A103" s="11" t="s">
        <v>102</v>
      </c>
      <c r="C103" s="15">
        <f>SUM(C104:C112)</f>
        <v>5947</v>
      </c>
      <c r="D103" s="15">
        <f>SUM(D104:D112)</f>
        <v>3592</v>
      </c>
      <c r="E103" s="16">
        <f t="shared" si="9"/>
        <v>60.400201782411301</v>
      </c>
      <c r="F103" s="15">
        <f>SUM(F104:F112)</f>
        <v>2355</v>
      </c>
      <c r="G103" s="16">
        <f t="shared" si="10"/>
        <v>39.599798217588699</v>
      </c>
    </row>
    <row r="104" spans="1:7" ht="21" customHeight="1" x14ac:dyDescent="0.2">
      <c r="A104" s="2"/>
      <c r="B104" s="2" t="s">
        <v>103</v>
      </c>
      <c r="C104" s="5">
        <f t="shared" ref="C104:C112" si="13">SUM(D104,F104)</f>
        <v>367</v>
      </c>
      <c r="D104" s="5">
        <v>173</v>
      </c>
      <c r="E104" s="6">
        <f t="shared" si="9"/>
        <v>47.138964577656679</v>
      </c>
      <c r="F104" s="5">
        <v>194</v>
      </c>
      <c r="G104" s="6">
        <f t="shared" si="10"/>
        <v>52.861035422343328</v>
      </c>
    </row>
    <row r="105" spans="1:7" x14ac:dyDescent="0.2">
      <c r="A105" s="2"/>
      <c r="B105" s="2" t="s">
        <v>104</v>
      </c>
      <c r="C105" s="5">
        <f t="shared" si="13"/>
        <v>143</v>
      </c>
      <c r="D105" s="5">
        <v>51</v>
      </c>
      <c r="E105" s="6">
        <f t="shared" si="9"/>
        <v>35.664335664335667</v>
      </c>
      <c r="F105" s="5">
        <v>92</v>
      </c>
      <c r="G105" s="6">
        <f t="shared" si="10"/>
        <v>64.335664335664333</v>
      </c>
    </row>
    <row r="106" spans="1:7" x14ac:dyDescent="0.2">
      <c r="A106" s="2"/>
      <c r="B106" s="2" t="s">
        <v>105</v>
      </c>
      <c r="C106" s="5">
        <f t="shared" si="13"/>
        <v>200</v>
      </c>
      <c r="D106" s="5">
        <v>91</v>
      </c>
      <c r="E106" s="6">
        <f t="shared" si="9"/>
        <v>45.5</v>
      </c>
      <c r="F106" s="5">
        <v>109</v>
      </c>
      <c r="G106" s="6">
        <f t="shared" si="10"/>
        <v>54.500000000000007</v>
      </c>
    </row>
    <row r="107" spans="1:7" x14ac:dyDescent="0.2">
      <c r="A107" s="2"/>
      <c r="B107" s="2" t="s">
        <v>106</v>
      </c>
      <c r="C107" s="5">
        <f t="shared" si="13"/>
        <v>303</v>
      </c>
      <c r="D107" s="5">
        <v>145</v>
      </c>
      <c r="E107" s="6">
        <f t="shared" si="9"/>
        <v>47.854785478547853</v>
      </c>
      <c r="F107" s="5">
        <v>158</v>
      </c>
      <c r="G107" s="6">
        <f t="shared" si="10"/>
        <v>52.145214521452147</v>
      </c>
    </row>
    <row r="108" spans="1:7" x14ac:dyDescent="0.2">
      <c r="A108" s="2"/>
      <c r="B108" s="2" t="s">
        <v>107</v>
      </c>
      <c r="C108" s="5">
        <f t="shared" si="13"/>
        <v>1493</v>
      </c>
      <c r="D108" s="5">
        <v>994</v>
      </c>
      <c r="E108" s="6">
        <f t="shared" si="9"/>
        <v>66.577361018084389</v>
      </c>
      <c r="F108" s="5">
        <v>499</v>
      </c>
      <c r="G108" s="6">
        <f t="shared" si="10"/>
        <v>33.422638981915611</v>
      </c>
    </row>
    <row r="109" spans="1:7" x14ac:dyDescent="0.2">
      <c r="A109" s="2"/>
      <c r="B109" s="2" t="s">
        <v>108</v>
      </c>
      <c r="C109" s="5">
        <f t="shared" si="13"/>
        <v>2243</v>
      </c>
      <c r="D109" s="5">
        <v>1466</v>
      </c>
      <c r="E109" s="6">
        <f t="shared" si="9"/>
        <v>65.358894337940256</v>
      </c>
      <c r="F109" s="5">
        <v>777</v>
      </c>
      <c r="G109" s="6">
        <f t="shared" si="10"/>
        <v>34.641105662059744</v>
      </c>
    </row>
    <row r="110" spans="1:7" x14ac:dyDescent="0.2">
      <c r="A110" s="2"/>
      <c r="B110" s="2" t="s">
        <v>109</v>
      </c>
      <c r="C110" s="5">
        <f t="shared" si="13"/>
        <v>507</v>
      </c>
      <c r="D110" s="5">
        <v>241</v>
      </c>
      <c r="E110" s="6">
        <f t="shared" si="9"/>
        <v>47.534516765285993</v>
      </c>
      <c r="F110" s="5">
        <v>266</v>
      </c>
      <c r="G110" s="6">
        <f t="shared" si="10"/>
        <v>52.465483234714007</v>
      </c>
    </row>
    <row r="111" spans="1:7" x14ac:dyDescent="0.2">
      <c r="B111" s="2" t="s">
        <v>110</v>
      </c>
      <c r="C111" s="5">
        <f t="shared" si="13"/>
        <v>319</v>
      </c>
      <c r="D111" s="5">
        <v>152</v>
      </c>
      <c r="E111" s="6">
        <f t="shared" si="9"/>
        <v>47.648902821316611</v>
      </c>
      <c r="F111" s="5">
        <v>167</v>
      </c>
      <c r="G111" s="6">
        <f t="shared" si="10"/>
        <v>52.351097178683382</v>
      </c>
    </row>
    <row r="112" spans="1:7" x14ac:dyDescent="0.2">
      <c r="B112" s="2" t="s">
        <v>111</v>
      </c>
      <c r="C112" s="5">
        <f t="shared" si="13"/>
        <v>372</v>
      </c>
      <c r="D112" s="5">
        <v>279</v>
      </c>
      <c r="E112" s="6">
        <f t="shared" si="9"/>
        <v>75</v>
      </c>
      <c r="F112" s="5">
        <v>93</v>
      </c>
      <c r="G112" s="6">
        <f t="shared" si="10"/>
        <v>25</v>
      </c>
    </row>
    <row r="113" spans="1:7" x14ac:dyDescent="0.2">
      <c r="A113" s="4"/>
      <c r="B113" s="4"/>
      <c r="C113" s="4"/>
      <c r="D113" s="4"/>
      <c r="E113" s="4"/>
      <c r="F113" s="4"/>
      <c r="G113" s="4"/>
    </row>
    <row r="114" spans="1:7" x14ac:dyDescent="0.2">
      <c r="A114" s="22" t="s">
        <v>112</v>
      </c>
      <c r="B114" s="22"/>
      <c r="C114" s="22"/>
      <c r="D114" s="22"/>
      <c r="E114" s="22"/>
      <c r="F114" s="22"/>
      <c r="G114" s="22"/>
    </row>
    <row r="115" spans="1:7" x14ac:dyDescent="0.2">
      <c r="A115" s="7" t="s">
        <v>117</v>
      </c>
      <c r="B115" s="7"/>
      <c r="C115" s="7"/>
      <c r="D115" s="7"/>
      <c r="E115" s="7"/>
      <c r="F115" s="7"/>
      <c r="G115" s="7"/>
    </row>
    <row r="116" spans="1:7" ht="36.75" customHeight="1" x14ac:dyDescent="0.2">
      <c r="A116" s="31" t="s">
        <v>118</v>
      </c>
      <c r="B116" s="31"/>
      <c r="C116" s="31"/>
      <c r="D116" s="31"/>
      <c r="E116" s="31"/>
      <c r="F116" s="31"/>
      <c r="G116" s="31"/>
    </row>
    <row r="117" spans="1:7" x14ac:dyDescent="0.2">
      <c r="A117" s="26" t="s">
        <v>113</v>
      </c>
      <c r="B117" s="26"/>
      <c r="C117" s="26"/>
      <c r="D117" s="26"/>
      <c r="E117" s="26"/>
      <c r="F117" s="26"/>
      <c r="G117" s="26"/>
    </row>
    <row r="118" spans="1:7" x14ac:dyDescent="0.2">
      <c r="A118" s="26" t="s">
        <v>114</v>
      </c>
      <c r="B118" s="26"/>
      <c r="C118" s="26"/>
      <c r="D118" s="26"/>
      <c r="E118" s="26"/>
      <c r="F118" s="26"/>
      <c r="G118" s="26"/>
    </row>
  </sheetData>
  <mergeCells count="11">
    <mergeCell ref="A118:G118"/>
    <mergeCell ref="D4:E4"/>
    <mergeCell ref="F4:G4"/>
    <mergeCell ref="A117:G117"/>
    <mergeCell ref="A116:G116"/>
    <mergeCell ref="A1:G1"/>
    <mergeCell ref="A2:G2"/>
    <mergeCell ref="A3:G3"/>
    <mergeCell ref="A114:G114"/>
    <mergeCell ref="A5:B5"/>
    <mergeCell ref="A7:B7"/>
  </mergeCells>
  <phoneticPr fontId="4" type="noConversion"/>
  <pageMargins left="0.7" right="0.7" top="0.75" bottom="0.75" header="0.3" footer="0.3"/>
  <pageSetup scale="99" orientation="portrait" r:id="rId1"/>
  <headerFooter alignWithMargins="0"/>
  <rowBreaks count="2" manualBreakCount="2">
    <brk id="38" max="6" man="1"/>
    <brk id="77" max="6" man="1"/>
  </rowBreaks>
  <ignoredErrors>
    <ignoredError sqref="E7 E9 E15 C15 C22 E22 C29 E29 C39 E39 C49 E49 C59 E59 E67 C67 C78 E78 E94 C94 C103 E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</vt:lpstr>
      <vt:lpstr>'Table H-14'!Print_Area</vt:lpstr>
      <vt:lpstr>'Table H-14'!Print_Titles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2018-01-25T15:57:01Z</cp:lastPrinted>
  <dcterms:created xsi:type="dcterms:W3CDTF">2005-10-17T17:44:27Z</dcterms:created>
  <dcterms:modified xsi:type="dcterms:W3CDTF">2018-01-29T18:57:04Z</dcterms:modified>
</cp:coreProperties>
</file>